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1_Offre et utilisation des médias\3_Télévision\2018\1_Tableaux en téléchargement\Doc travail\"/>
    </mc:Choice>
  </mc:AlternateContent>
  <bookViews>
    <workbookView xWindow="72" yWindow="492" windowWidth="14796" windowHeight="8928"/>
  </bookViews>
  <sheets>
    <sheet name="PM TV CH 2017" sheetId="6" r:id="rId1"/>
    <sheet name="TV PM SA" sheetId="1" r:id="rId2"/>
    <sheet name="TV PM SR" sheetId="2" r:id="rId3"/>
    <sheet name="TV PM SI" sheetId="3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3">'TV PM SI'!$A:$A,'TV PM SI'!$2:$5</definedName>
    <definedName name="_xlnm.Print_Titles" localSheetId="2">'TV PM SR'!$A:$A,'TV PM SR'!$2:$5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PM SA'!$A$7:$L$13</definedName>
    <definedName name="TmSlc" localSheetId="3">'TV PM SI'!#REF!</definedName>
    <definedName name="TmSlc" localSheetId="2">'TV PM SR'!#REF!</definedName>
    <definedName name="_xlnm.Print_Area" localSheetId="0">'PM TV CH 2017'!$A$1:$F$29</definedName>
    <definedName name="_xlnm.Print_Area" localSheetId="1">'TV PM SA'!$A$1:$AI$30</definedName>
    <definedName name="_xlnm.Print_Area" localSheetId="3">'TV PM SI'!$A$1:$AI$29</definedName>
    <definedName name="_xlnm.Print_Area" localSheetId="2">'TV PM SR'!$A$1:$AI$29</definedName>
  </definedNames>
  <calcPr calcId="152511"/>
</workbook>
</file>

<file path=xl/calcChain.xml><?xml version="1.0" encoding="utf-8"?>
<calcChain xmlns="http://schemas.openxmlformats.org/spreadsheetml/2006/main">
  <c r="AI12" i="3" l="1"/>
  <c r="AI12" i="2"/>
  <c r="AI13" i="1"/>
  <c r="D15" i="6"/>
  <c r="C15" i="6"/>
  <c r="B15" i="6"/>
  <c r="C13" i="1" l="1"/>
  <c r="D13" i="1"/>
  <c r="AH12" i="3" l="1"/>
  <c r="AH12" i="2"/>
  <c r="AG12" i="3"/>
  <c r="AG12" i="2"/>
  <c r="AG13" i="1"/>
  <c r="AE12" i="3"/>
  <c r="AE12" i="2"/>
  <c r="AE13" i="1"/>
  <c r="AC12" i="3"/>
  <c r="AB12" i="3"/>
  <c r="AA12" i="3"/>
  <c r="Z12" i="3"/>
  <c r="Y12" i="3"/>
  <c r="AC12" i="2"/>
  <c r="AB12" i="2"/>
  <c r="AA12" i="2"/>
  <c r="Z12" i="2"/>
  <c r="Y12" i="2"/>
  <c r="AC13" i="1"/>
  <c r="AB13" i="1"/>
  <c r="AA13" i="1"/>
  <c r="Z13" i="1"/>
  <c r="Y13" i="1"/>
  <c r="C12" i="2"/>
  <c r="D12" i="2"/>
  <c r="E12" i="2"/>
  <c r="F12" i="2"/>
  <c r="G12" i="2"/>
  <c r="H12" i="2"/>
  <c r="I12" i="2"/>
  <c r="J12" i="2"/>
  <c r="K12" i="2"/>
  <c r="B12" i="2"/>
  <c r="C9" i="2"/>
  <c r="D9" i="2"/>
  <c r="E9" i="2"/>
  <c r="F9" i="2"/>
  <c r="B9" i="2"/>
  <c r="E13" i="1"/>
  <c r="F13" i="1"/>
  <c r="G13" i="1"/>
  <c r="H13" i="1"/>
  <c r="I13" i="1"/>
  <c r="J13" i="1"/>
  <c r="K13" i="1"/>
  <c r="B13" i="1"/>
  <c r="C9" i="3"/>
  <c r="D9" i="3"/>
  <c r="E9" i="3"/>
  <c r="F9" i="3"/>
  <c r="B9" i="3"/>
  <c r="W12" i="2"/>
  <c r="X12" i="2"/>
  <c r="S12" i="2"/>
  <c r="T12" i="2"/>
  <c r="U12" i="2"/>
  <c r="V12" i="2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O10" i="2"/>
  <c r="O12" i="2" s="1"/>
  <c r="G9" i="3"/>
  <c r="H9" i="3"/>
  <c r="I9" i="3"/>
  <c r="J9" i="3"/>
  <c r="K9" i="3"/>
  <c r="G9" i="2"/>
  <c r="H9" i="2"/>
  <c r="I9" i="2"/>
  <c r="J9" i="2"/>
  <c r="K9" i="2"/>
  <c r="C12" i="3"/>
  <c r="D12" i="3"/>
  <c r="E12" i="3"/>
  <c r="F12" i="3"/>
  <c r="G12" i="3"/>
  <c r="H12" i="3"/>
  <c r="I12" i="3"/>
  <c r="J12" i="3"/>
  <c r="K12" i="3"/>
  <c r="B12" i="3"/>
  <c r="L10" i="2"/>
  <c r="L12" i="2"/>
  <c r="M10" i="2"/>
  <c r="M12" i="2" s="1"/>
  <c r="N10" i="2"/>
  <c r="N12" i="2"/>
  <c r="P10" i="2"/>
  <c r="P12" i="2" s="1"/>
  <c r="Q10" i="2"/>
  <c r="Q12" i="2"/>
  <c r="R10" i="2"/>
  <c r="R12" i="2" s="1"/>
</calcChain>
</file>

<file path=xl/sharedStrings.xml><?xml version="1.0" encoding="utf-8"?>
<sst xmlns="http://schemas.openxmlformats.org/spreadsheetml/2006/main" count="240" uniqueCount="69">
  <si>
    <t>Total SRG SSR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</si>
  <si>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</si>
  <si>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</si>
  <si>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</si>
  <si>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</si>
  <si>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</si>
  <si>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</si>
  <si>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</si>
  <si>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</si>
  <si>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</si>
  <si>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</si>
  <si>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</si>
  <si>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</si>
  <si>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</si>
  <si>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</si>
  <si>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</si>
  <si>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</si>
  <si>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</si>
  <si>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</si>
  <si>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</si>
  <si>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</si>
  <si>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</si>
  <si>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</si>
  <si>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</si>
  <si>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*</t>
  </si>
  <si>
    <t>Suisse alémanique</t>
  </si>
  <si>
    <t>Suisse romande</t>
  </si>
  <si>
    <t>Suisse italienne</t>
  </si>
  <si>
    <t>Autres SRG SSR</t>
  </si>
  <si>
    <t>TV étrangères</t>
  </si>
  <si>
    <t xml:space="preserve">    </t>
  </si>
  <si>
    <t>Source: Mediapulse SA</t>
  </si>
  <si>
    <t>Télévision</t>
  </si>
  <si>
    <t>Remarques:</t>
  </si>
  <si>
    <t>© OFS - Encyclopédie statistique de la Suisse</t>
  </si>
  <si>
    <t>Parts de marché en %</t>
  </si>
  <si>
    <t xml:space="preserve">Parts de marché en % </t>
  </si>
  <si>
    <t>Les principales chaînes en Suisse italienne</t>
  </si>
  <si>
    <t>Les principales chaînes en Suisse</t>
  </si>
  <si>
    <t>Chaîne TV</t>
  </si>
  <si>
    <t>Les principales chaînes en Suisse alémanique</t>
  </si>
  <si>
    <t>Les principales chaînes en Suisse romande</t>
  </si>
  <si>
    <t xml:space="preserve">1) Une comparaison des données à long terme à partir de 2010 avec les années précédentes n'est pas possible (passage de la méthode de remplacement à la méthode de pondération journalière). </t>
  </si>
  <si>
    <t>2010 1)</t>
  </si>
  <si>
    <t>Pour plus d’informations, cf. les remarques méthodologiques pour l’indicateur "Utilisation de la télévision par chaîne":</t>
  </si>
  <si>
    <t>SRF1</t>
  </si>
  <si>
    <t>SRF2</t>
  </si>
  <si>
    <t>SRFINFO</t>
  </si>
  <si>
    <t>RTS Un</t>
  </si>
  <si>
    <t>RTS Deux</t>
  </si>
  <si>
    <t>RSI La Uno</t>
  </si>
  <si>
    <t>RSI La Due</t>
  </si>
  <si>
    <r>
      <t>SRG SSR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programme</t>
    </r>
  </si>
  <si>
    <r>
      <t>SRG SSR 2</t>
    </r>
    <r>
      <rPr>
        <vertAlign val="superscript"/>
        <sz val="8"/>
        <rFont val="Arial Narrow"/>
        <family val="2"/>
      </rPr>
      <t>ème</t>
    </r>
    <r>
      <rPr>
        <sz val="8"/>
        <rFont val="Arial Narrow"/>
        <family val="2"/>
      </rPr>
      <t xml:space="preserve"> programme</t>
    </r>
  </si>
  <si>
    <r>
      <t>SRG SSR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programme = SRF1, RTS Un, RSI La Uno; 2</t>
    </r>
    <r>
      <rPr>
        <vertAlign val="superscript"/>
        <sz val="8"/>
        <rFont val="Arial Narrow"/>
        <family val="2"/>
      </rPr>
      <t>ème</t>
    </r>
    <r>
      <rPr>
        <sz val="8"/>
        <rFont val="Arial Narrow"/>
        <family val="2"/>
      </rPr>
      <t xml:space="preserve"> programme = SRF2, RTS Deux, RSI La Due</t>
    </r>
  </si>
  <si>
    <t>TV privées suisses</t>
  </si>
  <si>
    <t>Les parts de marché des différentes chaînes sont indiquées sans décimale. Les totaux correspondants étant calculés à partir de valeurs comprenant au moins un chiffre après la virgule, il peut en résulter de légères différences dues aux chiffres arrondis.</t>
  </si>
  <si>
    <t>Système de mesure: à partir de 2013 Kantar Media, 1983–2012 Telecontrol; univers: population de 3 ans et plus, moyenne par jour (lundi–dimanche)</t>
  </si>
  <si>
    <t>2)</t>
  </si>
  <si>
    <t>Explications:</t>
  </si>
  <si>
    <t>Renseignements: 058 463 61 58, cultureandmedia@bfs.admin.ch</t>
  </si>
  <si>
    <t>T 16.03.01.03.03</t>
  </si>
  <si>
    <t>https://www.bfs.admin.ch/bfs/fr/home/statistiques/culture-medias-societe-information-sport/medias/offre-utilisation/television.html</t>
  </si>
  <si>
    <t>2) Une comparaison des données à partir de 2013 avec les données des années précedentes n'est pas possible en raison de l'introduction en 2013 d'un nouveau système de mesure :  outre la mesure de la consommation en direct, sont également mesurées l’utilisation différée et la consommation télévisuelle à l’ordinateur.</t>
  </si>
  <si>
    <t>Echantillon 2017: 1'076 ménages (Suisse alémanique) – 634 ménages (Suisse romande) – 303 ménages (Suisse italienne)</t>
  </si>
  <si>
    <t>Echantillon 2017: 1'076 ménages</t>
  </si>
  <si>
    <t>Echantillon 2017:  634 ménages</t>
  </si>
  <si>
    <t>Echantillon 2017: 303 ménages</t>
  </si>
  <si>
    <t>Dernière modification: 04.06.18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</si>
</sst>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,##0__;\-#,###,##0__;0__;@__\ "/>
  </numFmts>
  <fonts count="14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56"/>
      <name val="Arial Narrow"/>
      <family val="2"/>
    </font>
    <font>
      <u/>
      <sz val="9"/>
      <color theme="10"/>
      <name val="Arial"/>
      <family val="2"/>
    </font>
    <font>
      <sz val="8"/>
      <color rgb="FF002060"/>
      <name val="Arial Narrow"/>
      <family val="2"/>
    </font>
    <font>
      <u/>
      <sz val="8"/>
      <color theme="10"/>
      <name val="Arial Narrow"/>
      <family val="2"/>
    </font>
    <font>
      <sz val="8"/>
      <color rgb="FFFF0000"/>
      <name val="Arial Narrow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126">
    <xf numFmtId="0" fontId="0" fillId="0" borderId="0" xfId="0"/>
    <xf numFmtId="0" fontId="4" fillId="2" borderId="0" xfId="3" applyFont="1" applyFill="1" applyBorder="1" applyAlignment="1">
      <alignment horizontal="left" wrapText="1" indent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 applyBorder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Border="1"/>
    <xf numFmtId="0" fontId="0" fillId="3" borderId="0" xfId="0" applyFill="1"/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1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1" fontId="4" fillId="2" borderId="0" xfId="0" quotePrefix="1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 applyProtection="1">
      <alignment horizontal="right"/>
      <protection locked="0"/>
    </xf>
    <xf numFmtId="165" fontId="4" fillId="3" borderId="1" xfId="0" applyNumberFormat="1" applyFont="1" applyFill="1" applyBorder="1" applyAlignment="1" applyProtection="1">
      <alignment horizontal="right"/>
      <protection locked="0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/>
    <xf numFmtId="0" fontId="4" fillId="2" borderId="0" xfId="3" applyFont="1" applyFill="1" applyBorder="1" applyAlignment="1">
      <alignment horizontal="right"/>
    </xf>
    <xf numFmtId="0" fontId="0" fillId="2" borderId="0" xfId="0" applyFill="1" applyAlignment="1">
      <alignment horizontal="left" wrapText="1" indent="1"/>
    </xf>
    <xf numFmtId="0" fontId="6" fillId="2" borderId="0" xfId="0" applyFont="1" applyFill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4" fillId="2" borderId="0" xfId="3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3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horizontal="left" vertical="top"/>
    </xf>
    <xf numFmtId="1" fontId="10" fillId="3" borderId="3" xfId="0" quotePrefix="1" applyNumberFormat="1" applyFont="1" applyFill="1" applyBorder="1" applyAlignment="1">
      <alignment horizontal="center"/>
    </xf>
    <xf numFmtId="1" fontId="10" fillId="2" borderId="4" xfId="0" quotePrefix="1" applyNumberFormat="1" applyFont="1" applyFill="1" applyBorder="1" applyAlignment="1">
      <alignment horizontal="center"/>
    </xf>
    <xf numFmtId="1" fontId="10" fillId="2" borderId="0" xfId="0" quotePrefix="1" applyNumberFormat="1" applyFont="1" applyFill="1" applyBorder="1" applyAlignment="1">
      <alignment horizontal="center"/>
    </xf>
    <xf numFmtId="165" fontId="10" fillId="3" borderId="4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4" fillId="3" borderId="0" xfId="0" applyFont="1" applyFill="1" applyBorder="1"/>
    <xf numFmtId="164" fontId="0" fillId="2" borderId="0" xfId="0" applyNumberForma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3" borderId="3" xfId="0" quotePrefix="1" applyNumberFormat="1" applyFont="1" applyFill="1" applyBorder="1" applyAlignment="1">
      <alignment horizontal="center"/>
    </xf>
    <xf numFmtId="1" fontId="4" fillId="2" borderId="4" xfId="0" quotePrefix="1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right"/>
    </xf>
    <xf numFmtId="165" fontId="4" fillId="3" borderId="5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3" borderId="0" xfId="0" applyFill="1" applyAlignment="1">
      <alignment vertical="top"/>
    </xf>
    <xf numFmtId="0" fontId="4" fillId="3" borderId="0" xfId="0" applyFont="1" applyFill="1" applyAlignment="1">
      <alignment horizontal="left" vertical="top"/>
    </xf>
    <xf numFmtId="0" fontId="11" fillId="3" borderId="0" xfId="1" applyFont="1" applyFill="1" applyAlignment="1" applyProtection="1">
      <alignment horizontal="left" vertical="top"/>
    </xf>
    <xf numFmtId="0" fontId="12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4" fillId="3" borderId="0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12" fillId="3" borderId="0" xfId="3" applyFon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0" fontId="13" fillId="3" borderId="0" xfId="0" applyFont="1" applyFill="1"/>
    <xf numFmtId="165" fontId="8" fillId="3" borderId="1" xfId="0" applyNumberFormat="1" applyFont="1" applyFill="1" applyBorder="1" applyAlignment="1">
      <alignment horizontal="right"/>
    </xf>
    <xf numFmtId="1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3" borderId="0" xfId="1" applyFont="1" applyFill="1" applyAlignment="1" applyProtection="1">
      <alignment horizontal="left"/>
    </xf>
    <xf numFmtId="1" fontId="4" fillId="3" borderId="0" xfId="0" quotePrefix="1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left"/>
    </xf>
    <xf numFmtId="165" fontId="8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1" fontId="4" fillId="2" borderId="3" xfId="0" quotePrefix="1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0" borderId="3" xfId="0" quotePrefix="1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0" fontId="4" fillId="2" borderId="0" xfId="2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right"/>
    </xf>
    <xf numFmtId="165" fontId="10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4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vertical="top" wrapText="1"/>
    </xf>
    <xf numFmtId="0" fontId="4" fillId="2" borderId="0" xfId="3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0" xfId="3" applyFont="1" applyFill="1" applyBorder="1" applyAlignment="1">
      <alignment wrapText="1"/>
    </xf>
    <xf numFmtId="0" fontId="4" fillId="2" borderId="0" xfId="2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3" xfId="0" quotePrefix="1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3" xfId="0" quotePrefix="1" applyNumberFormat="1" applyFont="1" applyFill="1" applyBorder="1" applyAlignment="1">
      <alignment horizontal="center" vertical="center"/>
    </xf>
    <xf numFmtId="1" fontId="4" fillId="0" borderId="3" xfId="0" quotePrefix="1" applyNumberFormat="1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sqref="A1:C1"/>
    </sheetView>
  </sheetViews>
  <sheetFormatPr baseColWidth="10" defaultColWidth="11.375" defaultRowHeight="11.4" x14ac:dyDescent="0.2"/>
  <cols>
    <col min="1" max="1" width="18.625" style="4" customWidth="1"/>
    <col min="2" max="3" width="15" style="4" customWidth="1"/>
    <col min="4" max="4" width="14.125" style="4" customWidth="1"/>
    <col min="5" max="5" width="11.375" style="4" customWidth="1"/>
    <col min="6" max="16384" width="11.375" style="4"/>
  </cols>
  <sheetData>
    <row r="1" spans="1:15" ht="12.6" customHeight="1" x14ac:dyDescent="0.25">
      <c r="A1" s="111" t="s">
        <v>32</v>
      </c>
      <c r="B1" s="112"/>
      <c r="C1" s="112"/>
    </row>
    <row r="2" spans="1:15" ht="12.6" customHeight="1" x14ac:dyDescent="0.25">
      <c r="A2" s="111" t="s">
        <v>38</v>
      </c>
      <c r="B2" s="112"/>
      <c r="C2" s="112"/>
      <c r="D2" s="26" t="s">
        <v>61</v>
      </c>
      <c r="E2" s="26"/>
    </row>
    <row r="3" spans="1:15" ht="12.6" customHeight="1" x14ac:dyDescent="0.25">
      <c r="A3" s="6" t="s">
        <v>35</v>
      </c>
      <c r="B3" s="3"/>
      <c r="C3" s="3"/>
      <c r="E3" s="26"/>
    </row>
    <row r="4" spans="1:15" ht="3.75" customHeight="1" x14ac:dyDescent="0.2">
      <c r="A4" s="3"/>
      <c r="B4" s="3"/>
      <c r="C4" s="3"/>
      <c r="D4" s="3"/>
    </row>
    <row r="5" spans="1:15" ht="12.6" customHeight="1" x14ac:dyDescent="0.2">
      <c r="A5" s="116">
        <v>2017</v>
      </c>
      <c r="B5" s="116"/>
      <c r="C5" s="116"/>
      <c r="D5" s="116"/>
    </row>
    <row r="6" spans="1:15" ht="12.6" customHeight="1" x14ac:dyDescent="0.2">
      <c r="A6" s="32" t="s">
        <v>39</v>
      </c>
      <c r="B6" s="99" t="s">
        <v>25</v>
      </c>
      <c r="C6" s="99" t="s">
        <v>26</v>
      </c>
      <c r="D6" s="99" t="s">
        <v>27</v>
      </c>
    </row>
    <row r="7" spans="1:15" ht="3.75" customHeight="1" x14ac:dyDescent="0.2">
      <c r="A7" s="31"/>
      <c r="B7" s="93"/>
      <c r="C7" s="93"/>
      <c r="D7" s="93"/>
    </row>
    <row r="8" spans="1:15" s="10" customFormat="1" ht="3.75" customHeight="1" x14ac:dyDescent="0.2">
      <c r="A8" s="32"/>
      <c r="B8" s="64"/>
      <c r="C8" s="64"/>
      <c r="D8" s="64"/>
    </row>
    <row r="9" spans="1:15" ht="12.6" customHeight="1" x14ac:dyDescent="0.2">
      <c r="A9" s="24" t="s">
        <v>52</v>
      </c>
      <c r="B9" s="35">
        <v>18.741</v>
      </c>
      <c r="C9" s="35">
        <v>20.241</v>
      </c>
      <c r="D9" s="35">
        <v>20.529</v>
      </c>
    </row>
    <row r="10" spans="1:15" ht="12.6" customHeight="1" x14ac:dyDescent="0.2">
      <c r="A10" s="24" t="s">
        <v>53</v>
      </c>
      <c r="B10" s="35">
        <v>9.5630000000000006</v>
      </c>
      <c r="C10" s="35">
        <v>6.13</v>
      </c>
      <c r="D10" s="35">
        <v>7.2560000000000002</v>
      </c>
    </row>
    <row r="11" spans="1:15" ht="12.6" customHeight="1" x14ac:dyDescent="0.2">
      <c r="A11" s="24" t="s">
        <v>47</v>
      </c>
      <c r="B11" s="35">
        <v>1.732</v>
      </c>
      <c r="C11" s="35" t="s">
        <v>24</v>
      </c>
      <c r="D11" s="35" t="s">
        <v>24</v>
      </c>
      <c r="O11" s="100"/>
    </row>
    <row r="12" spans="1:15" ht="12.6" customHeight="1" x14ac:dyDescent="0.2">
      <c r="A12" s="24" t="s">
        <v>28</v>
      </c>
      <c r="B12" s="35">
        <v>0.46700000000000003</v>
      </c>
      <c r="C12" s="35">
        <v>1.0580000000000001</v>
      </c>
      <c r="D12" s="35">
        <v>3.3439999999999999</v>
      </c>
    </row>
    <row r="13" spans="1:15" ht="12.6" customHeight="1" x14ac:dyDescent="0.2">
      <c r="A13" s="104" t="s">
        <v>0</v>
      </c>
      <c r="B13" s="105">
        <v>30.503</v>
      </c>
      <c r="C13" s="105">
        <v>27.428999999999998</v>
      </c>
      <c r="D13" s="105">
        <v>31.129000000000001</v>
      </c>
    </row>
    <row r="14" spans="1:15" ht="12.6" customHeight="1" x14ac:dyDescent="0.2">
      <c r="A14" s="24" t="s">
        <v>55</v>
      </c>
      <c r="B14" s="35">
        <v>8.3469999999999995</v>
      </c>
      <c r="C14" s="35">
        <v>1.1659999999999999</v>
      </c>
      <c r="D14" s="35">
        <v>1.6439999999999999</v>
      </c>
    </row>
    <row r="15" spans="1:15" ht="12.6" customHeight="1" x14ac:dyDescent="0.2">
      <c r="A15" s="31" t="s">
        <v>29</v>
      </c>
      <c r="B15" s="36">
        <f>100-(B13+B14)</f>
        <v>61.15</v>
      </c>
      <c r="C15" s="36">
        <f>100-(C13+C14)</f>
        <v>71.405000000000001</v>
      </c>
      <c r="D15" s="36">
        <f>100-(D13+D14)</f>
        <v>67.227000000000004</v>
      </c>
    </row>
    <row r="16" spans="1:15" ht="3.75" customHeight="1" x14ac:dyDescent="0.2">
      <c r="A16" s="6"/>
      <c r="B16" s="6"/>
      <c r="C16" s="6"/>
      <c r="D16" s="6"/>
    </row>
    <row r="17" spans="1:5" ht="12.6" customHeight="1" x14ac:dyDescent="0.2">
      <c r="A17" s="43" t="s">
        <v>33</v>
      </c>
      <c r="B17" s="6"/>
      <c r="C17" s="6"/>
      <c r="D17" s="6"/>
    </row>
    <row r="18" spans="1:5" s="47" customFormat="1" ht="25.5" customHeight="1" x14ac:dyDescent="0.2">
      <c r="A18" s="115" t="s">
        <v>57</v>
      </c>
      <c r="B18" s="115"/>
      <c r="C18" s="115"/>
      <c r="D18" s="115"/>
    </row>
    <row r="19" spans="1:5" s="72" customFormat="1" ht="34.799999999999997" customHeight="1" x14ac:dyDescent="0.2">
      <c r="A19" s="109" t="s">
        <v>64</v>
      </c>
      <c r="B19" s="110"/>
      <c r="C19" s="110"/>
      <c r="D19" s="110"/>
    </row>
    <row r="20" spans="1:5" s="47" customFormat="1" x14ac:dyDescent="0.2">
      <c r="A20" s="114" t="s">
        <v>54</v>
      </c>
      <c r="B20" s="114"/>
      <c r="C20" s="114"/>
      <c r="D20" s="114"/>
      <c r="E20" s="114"/>
    </row>
    <row r="21" spans="1:5" s="100" customFormat="1" ht="49.2" customHeight="1" x14ac:dyDescent="0.2">
      <c r="A21" s="113" t="s">
        <v>56</v>
      </c>
      <c r="B21" s="113"/>
      <c r="C21" s="113"/>
      <c r="D21" s="113"/>
      <c r="E21" s="101"/>
    </row>
    <row r="22" spans="1:5" s="47" customFormat="1" ht="12.6" customHeight="1" x14ac:dyDescent="0.2">
      <c r="A22" s="46" t="s">
        <v>44</v>
      </c>
      <c r="B22" s="46"/>
      <c r="C22" s="46"/>
      <c r="D22" s="46"/>
    </row>
    <row r="23" spans="1:5" s="76" customFormat="1" ht="12.6" customHeight="1" x14ac:dyDescent="0.2">
      <c r="A23" s="74" t="s">
        <v>62</v>
      </c>
      <c r="B23" s="73"/>
      <c r="C23" s="73"/>
      <c r="D23" s="73"/>
      <c r="E23" s="75"/>
    </row>
    <row r="24" spans="1:5" s="47" customFormat="1" ht="12.6" customHeight="1" x14ac:dyDescent="0.2">
      <c r="A24" s="48" t="s">
        <v>30</v>
      </c>
      <c r="B24" s="48"/>
      <c r="C24" s="48"/>
      <c r="D24" s="48"/>
      <c r="E24" s="49"/>
    </row>
    <row r="25" spans="1:5" s="52" customFormat="1" ht="12.6" customHeight="1" x14ac:dyDescent="0.2">
      <c r="A25" s="50" t="s">
        <v>31</v>
      </c>
      <c r="B25" s="51"/>
      <c r="C25" s="51"/>
      <c r="D25" s="51"/>
    </row>
    <row r="26" spans="1:5" s="53" customFormat="1" ht="12.6" customHeight="1" x14ac:dyDescent="0.2">
      <c r="A26" s="52" t="s">
        <v>60</v>
      </c>
      <c r="B26" s="52"/>
      <c r="C26" s="52"/>
      <c r="D26" s="52"/>
    </row>
    <row r="27" spans="1:5" s="47" customFormat="1" ht="12.6" customHeight="1" x14ac:dyDescent="0.2">
      <c r="A27" s="54" t="s">
        <v>34</v>
      </c>
      <c r="B27" s="53"/>
      <c r="C27" s="53"/>
      <c r="D27" s="53"/>
    </row>
    <row r="28" spans="1:5" ht="12.6" customHeight="1" x14ac:dyDescent="0.2"/>
    <row r="29" spans="1:5" ht="12.6" customHeight="1" x14ac:dyDescent="0.2">
      <c r="A29" s="108" t="s">
        <v>68</v>
      </c>
      <c r="B29" s="108"/>
    </row>
    <row r="30" spans="1:5" ht="12.6" customHeight="1" x14ac:dyDescent="0.2"/>
    <row r="31" spans="1:5" ht="12.6" customHeight="1" x14ac:dyDescent="0.2"/>
  </sheetData>
  <mergeCells count="8">
    <mergeCell ref="A29:B29"/>
    <mergeCell ref="A19:D19"/>
    <mergeCell ref="A2:C2"/>
    <mergeCell ref="A1:C1"/>
    <mergeCell ref="A21:D21"/>
    <mergeCell ref="A20:E20"/>
    <mergeCell ref="A18:D18"/>
    <mergeCell ref="A5:D5"/>
  </mergeCells>
  <phoneticPr fontId="3" type="noConversion"/>
  <hyperlinks>
    <hyperlink ref="A23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I30"/>
  <sheetViews>
    <sheetView zoomScaleNormal="100" workbookViewId="0">
      <pane xSplit="1" topLeftCell="B1" activePane="topRight" state="frozen"/>
      <selection activeCell="I19" sqref="I19"/>
      <selection pane="topRight"/>
    </sheetView>
  </sheetViews>
  <sheetFormatPr baseColWidth="10" defaultColWidth="11.375" defaultRowHeight="11.4" x14ac:dyDescent="0.2"/>
  <cols>
    <col min="1" max="1" width="19" style="6" customWidth="1"/>
    <col min="2" max="11" width="5" style="6" customWidth="1"/>
    <col min="12" max="28" width="5" style="14" customWidth="1"/>
    <col min="29" max="29" width="5" style="4" customWidth="1"/>
    <col min="30" max="30" width="2.25" style="14" customWidth="1"/>
    <col min="31" max="32" width="5" style="14" customWidth="1"/>
    <col min="33" max="35" width="5" style="4" customWidth="1"/>
    <col min="36" max="16384" width="11.375" style="4"/>
  </cols>
  <sheetData>
    <row r="1" spans="1:35" ht="12.75" customHeight="1" x14ac:dyDescent="0.25">
      <c r="A1" s="15" t="s">
        <v>32</v>
      </c>
    </row>
    <row r="2" spans="1:35" s="12" customFormat="1" ht="12.75" customHeight="1" x14ac:dyDescent="0.25">
      <c r="A2" s="15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C2" s="26"/>
      <c r="AD2" s="11"/>
      <c r="AE2" s="26"/>
      <c r="AG2" s="26"/>
      <c r="AI2" s="26" t="s">
        <v>61</v>
      </c>
    </row>
    <row r="3" spans="1:35" s="12" customFormat="1" ht="12.75" customHeight="1" x14ac:dyDescent="0.25">
      <c r="A3" s="21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6"/>
      <c r="AD3" s="11"/>
      <c r="AE3" s="11"/>
      <c r="AF3" s="11"/>
    </row>
    <row r="4" spans="1:35" s="12" customFormat="1" ht="3.75" customHeight="1" x14ac:dyDescent="0.15">
      <c r="A4" s="25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D4" s="11"/>
      <c r="AE4" s="11"/>
      <c r="AF4" s="11"/>
    </row>
    <row r="5" spans="1:35" s="12" customFormat="1" ht="16.5" customHeight="1" x14ac:dyDescent="0.2">
      <c r="A5" s="94" t="s">
        <v>39</v>
      </c>
      <c r="B5" s="95" t="s">
        <v>1</v>
      </c>
      <c r="C5" s="95" t="s">
        <v>2</v>
      </c>
      <c r="D5" s="95" t="s">
        <v>3</v>
      </c>
      <c r="E5" s="95" t="s">
        <v>4</v>
      </c>
      <c r="F5" s="95" t="s">
        <v>5</v>
      </c>
      <c r="G5" s="95" t="s">
        <v>6</v>
      </c>
      <c r="H5" s="95" t="s">
        <v>7</v>
      </c>
      <c r="I5" s="95" t="s">
        <v>8</v>
      </c>
      <c r="J5" s="95" t="s">
        <v>9</v>
      </c>
      <c r="K5" s="95" t="s">
        <v>10</v>
      </c>
      <c r="L5" s="95" t="s">
        <v>11</v>
      </c>
      <c r="M5" s="95" t="s">
        <v>12</v>
      </c>
      <c r="N5" s="95" t="s">
        <v>13</v>
      </c>
      <c r="O5" s="95" t="s">
        <v>14</v>
      </c>
      <c r="P5" s="95" t="s">
        <v>15</v>
      </c>
      <c r="Q5" s="95" t="s">
        <v>16</v>
      </c>
      <c r="R5" s="95" t="s">
        <v>17</v>
      </c>
      <c r="S5" s="95" t="s">
        <v>18</v>
      </c>
      <c r="T5" s="95" t="s">
        <v>19</v>
      </c>
      <c r="U5" s="95" t="s">
        <v>20</v>
      </c>
      <c r="V5" s="95" t="s">
        <v>21</v>
      </c>
      <c r="W5" s="95" t="s">
        <v>22</v>
      </c>
      <c r="X5" s="95">
        <v>2007</v>
      </c>
      <c r="Y5" s="95">
        <v>2008</v>
      </c>
      <c r="Z5" s="95">
        <v>2009</v>
      </c>
      <c r="AA5" s="96" t="s">
        <v>43</v>
      </c>
      <c r="AB5" s="65">
        <v>2011</v>
      </c>
      <c r="AC5" s="65">
        <v>2012</v>
      </c>
      <c r="AD5" s="96" t="s">
        <v>58</v>
      </c>
      <c r="AE5" s="65">
        <v>2013</v>
      </c>
      <c r="AF5" s="65">
        <v>2014</v>
      </c>
      <c r="AG5" s="65">
        <v>2015</v>
      </c>
      <c r="AH5" s="97">
        <v>2016</v>
      </c>
      <c r="AI5" s="65">
        <v>2017</v>
      </c>
    </row>
    <row r="6" spans="1:35" s="12" customFormat="1" ht="3.7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66"/>
      <c r="AE6" s="33"/>
      <c r="AF6" s="33"/>
      <c r="AG6" s="33"/>
      <c r="AH6" s="87"/>
      <c r="AI6" s="90"/>
    </row>
    <row r="7" spans="1:35" x14ac:dyDescent="0.2">
      <c r="A7" s="24" t="s">
        <v>45</v>
      </c>
      <c r="B7" s="35">
        <v>38</v>
      </c>
      <c r="C7" s="35">
        <v>38</v>
      </c>
      <c r="D7" s="35">
        <v>40</v>
      </c>
      <c r="E7" s="35">
        <v>38</v>
      </c>
      <c r="F7" s="35">
        <v>35</v>
      </c>
      <c r="G7" s="35">
        <v>32</v>
      </c>
      <c r="H7" s="35">
        <v>29</v>
      </c>
      <c r="I7" s="35">
        <v>27</v>
      </c>
      <c r="J7" s="35">
        <v>29</v>
      </c>
      <c r="K7" s="35">
        <v>30</v>
      </c>
      <c r="L7" s="35">
        <v>28.899899999999999</v>
      </c>
      <c r="M7" s="35">
        <v>28.0258</v>
      </c>
      <c r="N7" s="35">
        <v>27.4787</v>
      </c>
      <c r="O7" s="35">
        <v>26.3096</v>
      </c>
      <c r="P7" s="35">
        <v>26.773199999999999</v>
      </c>
      <c r="Q7" s="35">
        <v>25.296900000000001</v>
      </c>
      <c r="R7" s="35">
        <v>26.457799999999999</v>
      </c>
      <c r="S7" s="35">
        <v>26.6934</v>
      </c>
      <c r="T7" s="35">
        <v>26.006499999999999</v>
      </c>
      <c r="U7" s="35">
        <v>24.8033</v>
      </c>
      <c r="V7" s="35">
        <v>23.8</v>
      </c>
      <c r="W7" s="35">
        <v>23.7</v>
      </c>
      <c r="X7" s="35">
        <v>24.1</v>
      </c>
      <c r="Y7" s="35">
        <v>23.2</v>
      </c>
      <c r="Z7" s="35">
        <v>22.7</v>
      </c>
      <c r="AA7" s="35">
        <v>20.8</v>
      </c>
      <c r="AB7" s="35">
        <v>20.8</v>
      </c>
      <c r="AC7" s="35">
        <v>19</v>
      </c>
      <c r="AD7" s="67"/>
      <c r="AE7" s="35">
        <v>19.8</v>
      </c>
      <c r="AF7" s="35">
        <v>19.385000000000002</v>
      </c>
      <c r="AG7" s="35">
        <v>18.882000000000001</v>
      </c>
      <c r="AH7" s="35">
        <v>18.79</v>
      </c>
      <c r="AI7" s="35">
        <v>18.741</v>
      </c>
    </row>
    <row r="8" spans="1:35" x14ac:dyDescent="0.2">
      <c r="A8" s="24" t="s">
        <v>46</v>
      </c>
      <c r="B8" s="34" t="s">
        <v>24</v>
      </c>
      <c r="C8" s="34" t="s">
        <v>24</v>
      </c>
      <c r="D8" s="34" t="s">
        <v>24</v>
      </c>
      <c r="E8" s="34" t="s">
        <v>24</v>
      </c>
      <c r="F8" s="34" t="s">
        <v>24</v>
      </c>
      <c r="G8" s="35">
        <v>1</v>
      </c>
      <c r="H8" s="35">
        <v>1</v>
      </c>
      <c r="I8" s="35">
        <v>1</v>
      </c>
      <c r="J8" s="35">
        <v>1</v>
      </c>
      <c r="K8" s="35">
        <v>2</v>
      </c>
      <c r="L8" s="35">
        <v>3.5924</v>
      </c>
      <c r="M8" s="35">
        <v>5.3739999999999997</v>
      </c>
      <c r="N8" s="35">
        <v>4.8939000000000004</v>
      </c>
      <c r="O8" s="35">
        <v>7.4543999999999997</v>
      </c>
      <c r="P8" s="35">
        <v>6.3948</v>
      </c>
      <c r="Q8" s="35">
        <v>7.181</v>
      </c>
      <c r="R8" s="35">
        <v>6.4292999999999996</v>
      </c>
      <c r="S8" s="35">
        <v>8.1150000000000002</v>
      </c>
      <c r="T8" s="35">
        <v>8.0236999999999998</v>
      </c>
      <c r="U8" s="35">
        <v>8.9065999999999992</v>
      </c>
      <c r="V8" s="35">
        <v>8.5</v>
      </c>
      <c r="W8" s="35">
        <v>9.6999999999999993</v>
      </c>
      <c r="X8" s="35">
        <v>8.1999999999999993</v>
      </c>
      <c r="Y8" s="35">
        <v>9.6</v>
      </c>
      <c r="Z8" s="35">
        <v>8.9</v>
      </c>
      <c r="AA8" s="35">
        <v>10</v>
      </c>
      <c r="AB8" s="35">
        <v>7.3</v>
      </c>
      <c r="AC8" s="35">
        <v>8.6999999999999993</v>
      </c>
      <c r="AD8" s="67"/>
      <c r="AE8" s="35">
        <v>8.6999999999999993</v>
      </c>
      <c r="AF8" s="35">
        <v>11.044</v>
      </c>
      <c r="AG8" s="35">
        <v>9.0190000000000001</v>
      </c>
      <c r="AH8" s="35">
        <v>10.359</v>
      </c>
      <c r="AI8" s="35">
        <v>9.5630000000000006</v>
      </c>
    </row>
    <row r="9" spans="1:35" x14ac:dyDescent="0.2">
      <c r="A9" s="24" t="s">
        <v>47</v>
      </c>
      <c r="B9" s="34" t="s">
        <v>24</v>
      </c>
      <c r="C9" s="34" t="s">
        <v>24</v>
      </c>
      <c r="D9" s="34" t="s">
        <v>24</v>
      </c>
      <c r="E9" s="34" t="s">
        <v>24</v>
      </c>
      <c r="F9" s="34" t="s">
        <v>24</v>
      </c>
      <c r="G9" s="34" t="s">
        <v>24</v>
      </c>
      <c r="H9" s="34" t="s">
        <v>24</v>
      </c>
      <c r="I9" s="34" t="s">
        <v>24</v>
      </c>
      <c r="J9" s="34" t="s">
        <v>24</v>
      </c>
      <c r="K9" s="34" t="s">
        <v>24</v>
      </c>
      <c r="L9" s="34" t="s">
        <v>24</v>
      </c>
      <c r="M9" s="34" t="s">
        <v>24</v>
      </c>
      <c r="N9" s="34" t="s">
        <v>24</v>
      </c>
      <c r="O9" s="34" t="s">
        <v>24</v>
      </c>
      <c r="P9" s="34" t="s">
        <v>24</v>
      </c>
      <c r="Q9" s="34" t="s">
        <v>24</v>
      </c>
      <c r="R9" s="34" t="s">
        <v>24</v>
      </c>
      <c r="S9" s="35">
        <v>0.4521</v>
      </c>
      <c r="T9" s="35">
        <v>0.72230000000000005</v>
      </c>
      <c r="U9" s="35">
        <v>0.81540000000000001</v>
      </c>
      <c r="V9" s="35">
        <v>1</v>
      </c>
      <c r="W9" s="35">
        <v>1.1000000000000001</v>
      </c>
      <c r="X9" s="35">
        <v>1.2</v>
      </c>
      <c r="Y9" s="35">
        <v>1.4</v>
      </c>
      <c r="Z9" s="35">
        <v>1.6</v>
      </c>
      <c r="AA9" s="35">
        <v>1.7</v>
      </c>
      <c r="AB9" s="35">
        <v>1.8</v>
      </c>
      <c r="AC9" s="35">
        <v>1.6</v>
      </c>
      <c r="AD9" s="67"/>
      <c r="AE9" s="35">
        <v>2</v>
      </c>
      <c r="AF9" s="35">
        <v>1.8160000000000001</v>
      </c>
      <c r="AG9" s="35">
        <v>1.796</v>
      </c>
      <c r="AH9" s="35">
        <v>1.706</v>
      </c>
      <c r="AI9" s="35">
        <v>1.732</v>
      </c>
    </row>
    <row r="10" spans="1:35" x14ac:dyDescent="0.2">
      <c r="A10" s="24" t="s">
        <v>28</v>
      </c>
      <c r="B10" s="35">
        <v>4</v>
      </c>
      <c r="C10" s="35">
        <v>5</v>
      </c>
      <c r="D10" s="35">
        <v>4</v>
      </c>
      <c r="E10" s="35">
        <v>5</v>
      </c>
      <c r="F10" s="35">
        <v>5</v>
      </c>
      <c r="G10" s="35">
        <v>4</v>
      </c>
      <c r="H10" s="35">
        <v>3</v>
      </c>
      <c r="I10" s="35">
        <v>3</v>
      </c>
      <c r="J10" s="35">
        <v>2</v>
      </c>
      <c r="K10" s="35">
        <v>2</v>
      </c>
      <c r="L10" s="35">
        <v>1.3152999999999999</v>
      </c>
      <c r="M10" s="35">
        <v>1.1083000000000001</v>
      </c>
      <c r="N10" s="35">
        <v>0.94330000000000003</v>
      </c>
      <c r="O10" s="35">
        <v>0.90439999999999998</v>
      </c>
      <c r="P10" s="35">
        <v>0.75119999999999998</v>
      </c>
      <c r="Q10" s="35">
        <v>0.77410000000000001</v>
      </c>
      <c r="R10" s="35">
        <v>0.91610000000000003</v>
      </c>
      <c r="S10" s="35">
        <v>0.65549999999999997</v>
      </c>
      <c r="T10" s="35">
        <v>0.64380000000000004</v>
      </c>
      <c r="U10" s="35">
        <v>0.62819999999999998</v>
      </c>
      <c r="V10" s="35">
        <v>0.6</v>
      </c>
      <c r="W10" s="35">
        <v>0.6</v>
      </c>
      <c r="X10" s="35">
        <v>0.7</v>
      </c>
      <c r="Y10" s="35">
        <v>0.6</v>
      </c>
      <c r="Z10" s="35">
        <v>0.7</v>
      </c>
      <c r="AA10" s="35">
        <v>0.7</v>
      </c>
      <c r="AB10" s="35">
        <v>0.6</v>
      </c>
      <c r="AC10" s="35">
        <v>0.7</v>
      </c>
      <c r="AD10" s="67"/>
      <c r="AE10" s="35">
        <v>0.6</v>
      </c>
      <c r="AF10" s="35">
        <v>0.52</v>
      </c>
      <c r="AG10" s="35">
        <v>0.44400000000000001</v>
      </c>
      <c r="AH10" s="35">
        <v>0.38200000000000001</v>
      </c>
      <c r="AI10" s="35">
        <v>0.46700000000000003</v>
      </c>
    </row>
    <row r="11" spans="1:35" x14ac:dyDescent="0.2">
      <c r="A11" s="104" t="s">
        <v>0</v>
      </c>
      <c r="B11" s="105">
        <v>42</v>
      </c>
      <c r="C11" s="105">
        <v>43</v>
      </c>
      <c r="D11" s="105">
        <v>44</v>
      </c>
      <c r="E11" s="105">
        <v>43</v>
      </c>
      <c r="F11" s="105">
        <v>40</v>
      </c>
      <c r="G11" s="105">
        <v>37</v>
      </c>
      <c r="H11" s="105">
        <v>33</v>
      </c>
      <c r="I11" s="105">
        <v>31</v>
      </c>
      <c r="J11" s="105">
        <v>32</v>
      </c>
      <c r="K11" s="105">
        <v>34</v>
      </c>
      <c r="L11" s="105">
        <v>33.807600000000001</v>
      </c>
      <c r="M11" s="105">
        <v>34.508099999999999</v>
      </c>
      <c r="N11" s="105">
        <v>33.315899999999999</v>
      </c>
      <c r="O11" s="105">
        <v>34.668399999999998</v>
      </c>
      <c r="P11" s="105">
        <v>33.919199999999996</v>
      </c>
      <c r="Q11" s="105">
        <v>33.251999999999995</v>
      </c>
      <c r="R11" s="105">
        <v>33.803199999999997</v>
      </c>
      <c r="S11" s="105">
        <v>35.915999999999997</v>
      </c>
      <c r="T11" s="105">
        <v>35.396299999999997</v>
      </c>
      <c r="U11" s="105">
        <v>35.153499999999994</v>
      </c>
      <c r="V11" s="105">
        <v>34.1</v>
      </c>
      <c r="W11" s="105">
        <v>35.299999999999997</v>
      </c>
      <c r="X11" s="105">
        <v>34.200000000000003</v>
      </c>
      <c r="Y11" s="105">
        <v>34.799999999999997</v>
      </c>
      <c r="Z11" s="105">
        <v>34</v>
      </c>
      <c r="AA11" s="105">
        <v>33.299999999999997</v>
      </c>
      <c r="AB11" s="105">
        <v>30.6</v>
      </c>
      <c r="AC11" s="105">
        <v>30</v>
      </c>
      <c r="AD11" s="67"/>
      <c r="AE11" s="105">
        <v>31</v>
      </c>
      <c r="AF11" s="105">
        <v>32.765000000000001</v>
      </c>
      <c r="AG11" s="105">
        <v>30.140999999999998</v>
      </c>
      <c r="AH11" s="105">
        <v>31.238</v>
      </c>
      <c r="AI11" s="105">
        <v>30.503</v>
      </c>
    </row>
    <row r="12" spans="1:35" x14ac:dyDescent="0.2">
      <c r="A12" s="24" t="s">
        <v>55</v>
      </c>
      <c r="B12" s="34" t="s">
        <v>24</v>
      </c>
      <c r="C12" s="34" t="s">
        <v>24</v>
      </c>
      <c r="D12" s="34" t="s">
        <v>24</v>
      </c>
      <c r="E12" s="34" t="s">
        <v>24</v>
      </c>
      <c r="F12" s="34" t="s">
        <v>24</v>
      </c>
      <c r="G12" s="34" t="s">
        <v>24</v>
      </c>
      <c r="H12" s="34" t="s">
        <v>24</v>
      </c>
      <c r="I12" s="34" t="s">
        <v>24</v>
      </c>
      <c r="J12" s="34" t="s">
        <v>24</v>
      </c>
      <c r="K12" s="34" t="s">
        <v>24</v>
      </c>
      <c r="L12" s="35">
        <v>1.2866</v>
      </c>
      <c r="M12" s="35">
        <v>1.8979999999999999</v>
      </c>
      <c r="N12" s="35">
        <v>2.4009999999999998</v>
      </c>
      <c r="O12" s="35">
        <v>2.6665000000000001</v>
      </c>
      <c r="P12" s="35">
        <v>4.5114000000000001</v>
      </c>
      <c r="Q12" s="35">
        <v>7.4104000000000001</v>
      </c>
      <c r="R12" s="35">
        <v>8.3930000000000007</v>
      </c>
      <c r="S12" s="35">
        <v>4.0805999999999996</v>
      </c>
      <c r="T12" s="35">
        <v>4.2107999999999999</v>
      </c>
      <c r="U12" s="35">
        <v>3.9864000000000002</v>
      </c>
      <c r="V12" s="35">
        <v>4.0999999999999996</v>
      </c>
      <c r="W12" s="35">
        <v>4.3</v>
      </c>
      <c r="X12" s="35">
        <v>5.5</v>
      </c>
      <c r="Y12" s="35">
        <v>5</v>
      </c>
      <c r="Z12" s="35">
        <v>6</v>
      </c>
      <c r="AA12" s="35">
        <v>6.9</v>
      </c>
      <c r="AB12" s="35">
        <v>6.6</v>
      </c>
      <c r="AC12" s="35">
        <v>6.9</v>
      </c>
      <c r="AD12" s="67"/>
      <c r="AE12" s="35">
        <v>6.6</v>
      </c>
      <c r="AF12" s="35">
        <v>6.5910000000000002</v>
      </c>
      <c r="AG12" s="35">
        <v>7.6040000000000001</v>
      </c>
      <c r="AH12" s="35">
        <v>7.9390000000000001</v>
      </c>
      <c r="AI12" s="35">
        <v>8.3469999999999995</v>
      </c>
    </row>
    <row r="13" spans="1:35" x14ac:dyDescent="0.2">
      <c r="A13" s="31" t="s">
        <v>29</v>
      </c>
      <c r="B13" s="36">
        <f>100-(B11)</f>
        <v>58</v>
      </c>
      <c r="C13" s="36">
        <f t="shared" ref="C13:D13" si="0">100-(C11)</f>
        <v>57</v>
      </c>
      <c r="D13" s="36">
        <f t="shared" si="0"/>
        <v>56</v>
      </c>
      <c r="E13" s="36">
        <f t="shared" ref="E13:K13" si="1">100-(E11)</f>
        <v>57</v>
      </c>
      <c r="F13" s="36">
        <f t="shared" si="1"/>
        <v>60</v>
      </c>
      <c r="G13" s="36">
        <f t="shared" si="1"/>
        <v>63</v>
      </c>
      <c r="H13" s="36">
        <f t="shared" si="1"/>
        <v>67</v>
      </c>
      <c r="I13" s="36">
        <f t="shared" si="1"/>
        <v>69</v>
      </c>
      <c r="J13" s="36">
        <f t="shared" si="1"/>
        <v>68</v>
      </c>
      <c r="K13" s="36">
        <f t="shared" si="1"/>
        <v>66</v>
      </c>
      <c r="L13" s="36">
        <f t="shared" ref="L13:AA13" si="2">100-(L11+L12)</f>
        <v>64.905799999999999</v>
      </c>
      <c r="M13" s="36">
        <f t="shared" si="2"/>
        <v>63.593899999999998</v>
      </c>
      <c r="N13" s="36">
        <f t="shared" si="2"/>
        <v>64.283100000000005</v>
      </c>
      <c r="O13" s="36">
        <f t="shared" si="2"/>
        <v>62.665100000000002</v>
      </c>
      <c r="P13" s="36">
        <f t="shared" si="2"/>
        <v>61.569400000000002</v>
      </c>
      <c r="Q13" s="36">
        <f t="shared" si="2"/>
        <v>59.337600000000002</v>
      </c>
      <c r="R13" s="36">
        <f t="shared" si="2"/>
        <v>57.803800000000003</v>
      </c>
      <c r="S13" s="36">
        <f t="shared" si="2"/>
        <v>60.003400000000006</v>
      </c>
      <c r="T13" s="36">
        <f t="shared" si="2"/>
        <v>60.392900000000004</v>
      </c>
      <c r="U13" s="36">
        <f t="shared" si="2"/>
        <v>60.860100000000003</v>
      </c>
      <c r="V13" s="36">
        <f t="shared" si="2"/>
        <v>61.8</v>
      </c>
      <c r="W13" s="36">
        <f t="shared" si="2"/>
        <v>60.400000000000006</v>
      </c>
      <c r="X13" s="36">
        <f t="shared" si="2"/>
        <v>60.3</v>
      </c>
      <c r="Y13" s="36">
        <f t="shared" si="2"/>
        <v>60.2</v>
      </c>
      <c r="Z13" s="36">
        <f t="shared" si="2"/>
        <v>60</v>
      </c>
      <c r="AA13" s="36">
        <f t="shared" si="2"/>
        <v>59.800000000000004</v>
      </c>
      <c r="AB13" s="36">
        <f>100-(AB11+AB12)</f>
        <v>62.8</v>
      </c>
      <c r="AC13" s="36">
        <f>100-(AC11+AC12)</f>
        <v>63.1</v>
      </c>
      <c r="AD13" s="68"/>
      <c r="AE13" s="36">
        <f>100-(AE11+AE12)</f>
        <v>62.4</v>
      </c>
      <c r="AF13" s="36">
        <v>60.651999999999994</v>
      </c>
      <c r="AG13" s="36">
        <f>100-(AG11+AG12)</f>
        <v>62.255000000000003</v>
      </c>
      <c r="AH13" s="86">
        <v>60.823</v>
      </c>
      <c r="AI13" s="92">
        <f>100-(AI11+AI12)</f>
        <v>61.15</v>
      </c>
    </row>
    <row r="14" spans="1:35" ht="3.75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70"/>
      <c r="AE14" s="70"/>
      <c r="AF14" s="70"/>
    </row>
    <row r="15" spans="1:35" ht="12.75" customHeight="1" x14ac:dyDescent="0.2">
      <c r="A15" s="43" t="s">
        <v>33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5" ht="17.399999999999999" customHeight="1" x14ac:dyDescent="0.2">
      <c r="A16" s="102" t="s">
        <v>57</v>
      </c>
      <c r="B16" s="7"/>
      <c r="C16" s="7"/>
      <c r="D16" s="7"/>
      <c r="E16" s="7"/>
      <c r="F16" s="7"/>
      <c r="G16" s="7"/>
      <c r="H16" s="69"/>
      <c r="I16" s="69"/>
      <c r="J16" s="69"/>
      <c r="K16" s="69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1"/>
      <c r="AD16" s="70"/>
      <c r="AE16" s="70"/>
      <c r="AF16" s="70"/>
    </row>
    <row r="17" spans="1:32" s="20" customFormat="1" ht="19.2" customHeight="1" x14ac:dyDescent="0.2">
      <c r="A17" s="103" t="s">
        <v>65</v>
      </c>
      <c r="B17" s="77"/>
      <c r="C17" s="77"/>
      <c r="D17" s="77"/>
      <c r="E17" s="77"/>
      <c r="F17" s="77"/>
      <c r="G17" s="78"/>
      <c r="H17" s="78"/>
      <c r="I17" s="78"/>
      <c r="J17" s="78"/>
      <c r="K17" s="78"/>
      <c r="L17" s="79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82"/>
      <c r="AE17" s="82"/>
      <c r="AF17" s="82"/>
    </row>
    <row r="18" spans="1:32" ht="22.2" customHeight="1" x14ac:dyDescent="0.2">
      <c r="A18" s="113" t="s">
        <v>56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40"/>
      <c r="AE18" s="40"/>
      <c r="AF18" s="40"/>
    </row>
    <row r="19" spans="1:32" x14ac:dyDescent="0.2">
      <c r="A19" s="7" t="s">
        <v>44</v>
      </c>
      <c r="B19" s="7"/>
      <c r="C19" s="7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D19" s="62"/>
      <c r="AE19" s="62"/>
      <c r="AF19" s="62"/>
    </row>
    <row r="20" spans="1:32" s="20" customFormat="1" x14ac:dyDescent="0.2">
      <c r="A20" s="74" t="s">
        <v>62</v>
      </c>
      <c r="B20" s="77"/>
      <c r="C20" s="77"/>
      <c r="D20" s="77"/>
      <c r="E20" s="77"/>
      <c r="F20" s="77"/>
      <c r="G20" s="78"/>
      <c r="H20" s="78"/>
      <c r="I20" s="78"/>
      <c r="J20" s="78"/>
      <c r="K20" s="78"/>
      <c r="L20" s="83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D20" s="62"/>
      <c r="AE20" s="62"/>
      <c r="AF20" s="62"/>
    </row>
    <row r="21" spans="1:32" ht="3.75" customHeight="1" x14ac:dyDescent="0.2">
      <c r="A21" s="7"/>
      <c r="B21" s="7"/>
      <c r="C21" s="7"/>
      <c r="D21" s="7"/>
      <c r="E21" s="7"/>
      <c r="F21" s="7"/>
      <c r="G21" s="39"/>
      <c r="H21" s="39"/>
      <c r="I21" s="39"/>
      <c r="J21" s="39"/>
      <c r="K21" s="39"/>
      <c r="L21" s="4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D21" s="62"/>
      <c r="AE21" s="62"/>
      <c r="AF21" s="62"/>
    </row>
    <row r="22" spans="1:32" x14ac:dyDescent="0.2">
      <c r="A22" s="43" t="s">
        <v>59</v>
      </c>
      <c r="B22" s="7"/>
      <c r="C22" s="7"/>
      <c r="D22" s="7"/>
      <c r="E22" s="39"/>
      <c r="F22" s="39"/>
      <c r="G22" s="39"/>
      <c r="H22" s="39"/>
      <c r="I22" s="39"/>
      <c r="J22" s="39"/>
      <c r="K22" s="39"/>
      <c r="L22" s="4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32" x14ac:dyDescent="0.2">
      <c r="A23" s="7" t="s">
        <v>42</v>
      </c>
      <c r="B23" s="39"/>
      <c r="C23" s="39"/>
      <c r="D23" s="39"/>
      <c r="E23" s="1"/>
      <c r="F23" s="1"/>
      <c r="G23" s="1"/>
      <c r="H23" s="1"/>
      <c r="I23" s="1"/>
      <c r="J23" s="1"/>
      <c r="K23" s="1"/>
      <c r="L23" s="4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32" ht="25.5" customHeight="1" x14ac:dyDescent="0.2">
      <c r="A24" s="117" t="s">
        <v>63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3"/>
    </row>
    <row r="25" spans="1:32" s="40" customFormat="1" ht="12.6" customHeight="1" x14ac:dyDescent="0.2">
      <c r="A25" s="1"/>
      <c r="B25" s="1"/>
      <c r="C25" s="1"/>
      <c r="D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"/>
      <c r="AD25" s="13"/>
      <c r="AE25" s="13"/>
      <c r="AF25" s="62"/>
    </row>
    <row r="26" spans="1:32" s="45" customFormat="1" ht="12.6" customHeight="1" x14ac:dyDescent="0.2">
      <c r="A26" s="8" t="s">
        <v>31</v>
      </c>
      <c r="B26" s="9"/>
      <c r="C26" s="9"/>
      <c r="D26" s="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62"/>
      <c r="AE26" s="62"/>
      <c r="AF26" s="13"/>
    </row>
    <row r="27" spans="1:32" x14ac:dyDescent="0.2">
      <c r="A27" s="40" t="s">
        <v>60</v>
      </c>
      <c r="B27" s="40"/>
      <c r="C27" s="40"/>
      <c r="D27" s="4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13"/>
      <c r="AE27" s="13"/>
    </row>
    <row r="28" spans="1:32" x14ac:dyDescent="0.2">
      <c r="A28" s="44" t="s">
        <v>34</v>
      </c>
      <c r="B28" s="45"/>
      <c r="C28" s="45"/>
      <c r="D28" s="45"/>
    </row>
    <row r="30" spans="1:32" x14ac:dyDescent="0.2">
      <c r="A30" s="108" t="s">
        <v>68</v>
      </c>
      <c r="B30" s="108"/>
    </row>
  </sheetData>
  <mergeCells count="3">
    <mergeCell ref="A18:AC18"/>
    <mergeCell ref="A24:AE24"/>
    <mergeCell ref="A30:B30"/>
  </mergeCells>
  <phoneticPr fontId="0" type="noConversion"/>
  <hyperlinks>
    <hyperlink ref="A20" r:id="rId1"/>
  </hyperlinks>
  <pageMargins left="0.27559055118110237" right="0.78740157480314965" top="1.1811023622047245" bottom="0.98425196850393704" header="0.51181102362204722" footer="0.51181102362204722"/>
  <pageSetup paperSize="9" scale="81" fitToHeight="0" orientation="landscape" r:id="rId2"/>
  <headerFooter alignWithMargins="0"/>
  <ignoredErrors>
    <ignoredError sqref="B5:W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I43"/>
  <sheetViews>
    <sheetView zoomScaleNormal="100" workbookViewId="0">
      <pane xSplit="1" topLeftCell="B1" activePane="topRight" state="frozen"/>
      <selection pane="topRight"/>
    </sheetView>
  </sheetViews>
  <sheetFormatPr baseColWidth="10" defaultColWidth="11.375" defaultRowHeight="11.4" x14ac:dyDescent="0.2"/>
  <cols>
    <col min="1" max="1" width="19" style="6" customWidth="1"/>
    <col min="2" max="11" width="5" style="6" customWidth="1"/>
    <col min="12" max="21" width="5" style="14" customWidth="1"/>
    <col min="22" max="29" width="5" style="4" customWidth="1"/>
    <col min="30" max="30" width="2.625" style="14" customWidth="1"/>
    <col min="31" max="34" width="5" style="14" customWidth="1"/>
    <col min="35" max="35" width="5" style="4" customWidth="1"/>
    <col min="36" max="16384" width="11.375" style="4"/>
  </cols>
  <sheetData>
    <row r="1" spans="1:35" ht="12" x14ac:dyDescent="0.25">
      <c r="A1" s="2" t="s">
        <v>32</v>
      </c>
    </row>
    <row r="2" spans="1:35" s="12" customFormat="1" ht="12.75" customHeight="1" x14ac:dyDescent="0.25">
      <c r="A2" s="2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  <c r="M2" s="11"/>
      <c r="N2" s="11"/>
      <c r="O2" s="11"/>
      <c r="P2" s="11"/>
      <c r="Q2" s="11"/>
      <c r="R2" s="11"/>
      <c r="S2" s="11"/>
      <c r="T2" s="11"/>
      <c r="U2" s="11"/>
      <c r="AC2" s="26"/>
      <c r="AD2" s="11"/>
      <c r="AE2" s="26"/>
      <c r="AG2" s="26"/>
      <c r="AI2" s="26" t="s">
        <v>61</v>
      </c>
    </row>
    <row r="3" spans="1:35" s="12" customFormat="1" ht="12.75" customHeight="1" x14ac:dyDescent="0.25">
      <c r="A3" s="6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11"/>
      <c r="O3" s="11"/>
      <c r="P3" s="11"/>
      <c r="Q3" s="11"/>
      <c r="R3" s="11"/>
      <c r="S3" s="11"/>
      <c r="T3" s="11"/>
      <c r="U3" s="11"/>
      <c r="AB3" s="26"/>
      <c r="AD3" s="11"/>
      <c r="AE3" s="11"/>
      <c r="AF3" s="11"/>
      <c r="AG3" s="11"/>
      <c r="AH3" s="11"/>
    </row>
    <row r="4" spans="1:35" s="12" customFormat="1" ht="3.75" customHeight="1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M4" s="11"/>
      <c r="N4" s="11"/>
      <c r="O4" s="11"/>
      <c r="P4" s="11"/>
      <c r="Q4" s="11"/>
      <c r="R4" s="11"/>
      <c r="S4" s="11"/>
      <c r="T4" s="11"/>
      <c r="U4" s="11"/>
      <c r="AD4" s="11"/>
      <c r="AE4" s="11"/>
      <c r="AF4" s="11"/>
      <c r="AG4" s="11"/>
      <c r="AH4" s="11"/>
    </row>
    <row r="5" spans="1:35" s="12" customFormat="1" ht="14.4" customHeight="1" x14ac:dyDescent="0.15">
      <c r="A5" s="119" t="s">
        <v>39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7</v>
      </c>
      <c r="I5" s="120" t="s">
        <v>8</v>
      </c>
      <c r="J5" s="120" t="s">
        <v>9</v>
      </c>
      <c r="K5" s="120" t="s">
        <v>10</v>
      </c>
      <c r="L5" s="120" t="s">
        <v>11</v>
      </c>
      <c r="M5" s="120" t="s">
        <v>12</v>
      </c>
      <c r="N5" s="120" t="s">
        <v>13</v>
      </c>
      <c r="O5" s="120" t="s">
        <v>14</v>
      </c>
      <c r="P5" s="120" t="s">
        <v>15</v>
      </c>
      <c r="Q5" s="120" t="s">
        <v>16</v>
      </c>
      <c r="R5" s="120" t="s">
        <v>17</v>
      </c>
      <c r="S5" s="120" t="s">
        <v>18</v>
      </c>
      <c r="T5" s="120" t="s">
        <v>19</v>
      </c>
      <c r="U5" s="120" t="s">
        <v>20</v>
      </c>
      <c r="V5" s="120" t="s">
        <v>21</v>
      </c>
      <c r="W5" s="120" t="s">
        <v>22</v>
      </c>
      <c r="X5" s="120" t="s">
        <v>23</v>
      </c>
      <c r="Y5" s="120">
        <v>2008</v>
      </c>
      <c r="Z5" s="120">
        <v>2009</v>
      </c>
      <c r="AA5" s="121" t="s">
        <v>43</v>
      </c>
      <c r="AB5" s="122">
        <v>2011</v>
      </c>
      <c r="AC5" s="122">
        <v>2012</v>
      </c>
      <c r="AD5" s="123" t="s">
        <v>58</v>
      </c>
      <c r="AE5" s="124">
        <v>2013</v>
      </c>
      <c r="AF5" s="122">
        <v>2014</v>
      </c>
      <c r="AG5" s="122">
        <v>2015</v>
      </c>
      <c r="AH5" s="125">
        <v>2016</v>
      </c>
      <c r="AI5" s="122">
        <v>2017</v>
      </c>
    </row>
    <row r="6" spans="1:35" s="12" customFormat="1" ht="3.75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56"/>
      <c r="AE6" s="57"/>
      <c r="AF6" s="33"/>
      <c r="AG6" s="33"/>
      <c r="AH6" s="87"/>
      <c r="AI6" s="90"/>
    </row>
    <row r="7" spans="1:35" x14ac:dyDescent="0.2">
      <c r="A7" s="24" t="s">
        <v>48</v>
      </c>
      <c r="B7" s="35">
        <v>35</v>
      </c>
      <c r="C7" s="35">
        <v>35</v>
      </c>
      <c r="D7" s="35">
        <v>34</v>
      </c>
      <c r="E7" s="35">
        <v>32</v>
      </c>
      <c r="F7" s="35">
        <v>32</v>
      </c>
      <c r="G7" s="35">
        <v>31</v>
      </c>
      <c r="H7" s="35">
        <v>31</v>
      </c>
      <c r="I7" s="35">
        <v>31</v>
      </c>
      <c r="J7" s="35">
        <v>32</v>
      </c>
      <c r="K7" s="35">
        <v>31</v>
      </c>
      <c r="L7" s="35">
        <v>30.0059</v>
      </c>
      <c r="M7" s="35">
        <v>28.807099999999998</v>
      </c>
      <c r="N7" s="35">
        <v>28.399899999999999</v>
      </c>
      <c r="O7" s="35">
        <v>28.721399999999999</v>
      </c>
      <c r="P7" s="35">
        <v>27.845099999999999</v>
      </c>
      <c r="Q7" s="35">
        <v>26.768699999999999</v>
      </c>
      <c r="R7" s="35">
        <v>25.980499999999999</v>
      </c>
      <c r="S7" s="35">
        <v>25.255199999999999</v>
      </c>
      <c r="T7" s="35">
        <v>25.4404</v>
      </c>
      <c r="U7" s="35">
        <v>24.550599999999999</v>
      </c>
      <c r="V7" s="35">
        <v>25</v>
      </c>
      <c r="W7" s="35">
        <v>24</v>
      </c>
      <c r="X7" s="35">
        <v>24</v>
      </c>
      <c r="Y7" s="35">
        <v>23</v>
      </c>
      <c r="Z7" s="35">
        <v>22</v>
      </c>
      <c r="AA7" s="35">
        <v>20.6</v>
      </c>
      <c r="AB7" s="35">
        <v>21</v>
      </c>
      <c r="AC7" s="35">
        <v>20.5</v>
      </c>
      <c r="AD7" s="58"/>
      <c r="AE7" s="59">
        <v>22.1</v>
      </c>
      <c r="AF7" s="35">
        <v>20.460999999999999</v>
      </c>
      <c r="AG7" s="35">
        <v>19.934000000000001</v>
      </c>
      <c r="AH7" s="35">
        <v>19.46</v>
      </c>
      <c r="AI7" s="35">
        <v>20.241</v>
      </c>
    </row>
    <row r="8" spans="1:35" x14ac:dyDescent="0.2">
      <c r="A8" s="24" t="s">
        <v>49</v>
      </c>
      <c r="B8" s="34" t="s">
        <v>24</v>
      </c>
      <c r="C8" s="34" t="s">
        <v>24</v>
      </c>
      <c r="D8" s="34" t="s">
        <v>24</v>
      </c>
      <c r="E8" s="34" t="s">
        <v>24</v>
      </c>
      <c r="F8" s="34" t="s">
        <v>24</v>
      </c>
      <c r="G8" s="35">
        <v>1</v>
      </c>
      <c r="H8" s="35">
        <v>1</v>
      </c>
      <c r="I8" s="35">
        <v>2</v>
      </c>
      <c r="J8" s="35">
        <v>1</v>
      </c>
      <c r="K8" s="35">
        <v>1</v>
      </c>
      <c r="L8" s="35">
        <v>2.0859000000000001</v>
      </c>
      <c r="M8" s="35">
        <v>3.9245000000000001</v>
      </c>
      <c r="N8" s="35">
        <v>3.8338000000000001</v>
      </c>
      <c r="O8" s="35">
        <v>5.0677000000000003</v>
      </c>
      <c r="P8" s="35">
        <v>5.1031000000000004</v>
      </c>
      <c r="Q8" s="35">
        <v>5.4405000000000001</v>
      </c>
      <c r="R8" s="35">
        <v>5.0598999999999998</v>
      </c>
      <c r="S8" s="35">
        <v>5.0114999999999998</v>
      </c>
      <c r="T8" s="35">
        <v>5.1642999999999999</v>
      </c>
      <c r="U8" s="35">
        <v>5.7126999999999999</v>
      </c>
      <c r="V8" s="35">
        <v>6</v>
      </c>
      <c r="W8" s="35">
        <v>8</v>
      </c>
      <c r="X8" s="35">
        <v>6</v>
      </c>
      <c r="Y8" s="35">
        <v>7.6</v>
      </c>
      <c r="Z8" s="35">
        <v>7.2</v>
      </c>
      <c r="AA8" s="35">
        <v>7.9</v>
      </c>
      <c r="AB8" s="35">
        <v>6.1</v>
      </c>
      <c r="AC8" s="35">
        <v>7.2</v>
      </c>
      <c r="AD8" s="58"/>
      <c r="AE8" s="59">
        <v>6.6</v>
      </c>
      <c r="AF8" s="35">
        <v>8.6189999999999998</v>
      </c>
      <c r="AG8" s="35">
        <v>6.7069999999999999</v>
      </c>
      <c r="AH8" s="35">
        <v>7.7949999999999999</v>
      </c>
      <c r="AI8" s="35">
        <v>6.13</v>
      </c>
    </row>
    <row r="9" spans="1:35" x14ac:dyDescent="0.2">
      <c r="A9" s="24" t="s">
        <v>28</v>
      </c>
      <c r="B9" s="35">
        <f>B10-B7</f>
        <v>6</v>
      </c>
      <c r="C9" s="35">
        <f>C10-C7</f>
        <v>7</v>
      </c>
      <c r="D9" s="35">
        <f>D10-D7</f>
        <v>5</v>
      </c>
      <c r="E9" s="35">
        <f>E10-E7</f>
        <v>6</v>
      </c>
      <c r="F9" s="35">
        <f>F10-F7</f>
        <v>5</v>
      </c>
      <c r="G9" s="35">
        <f>G10-G7-G8</f>
        <v>5</v>
      </c>
      <c r="H9" s="35">
        <f>H10-H7-H8</f>
        <v>4</v>
      </c>
      <c r="I9" s="35">
        <f>I10-I7-I8</f>
        <v>3</v>
      </c>
      <c r="J9" s="35">
        <f>J10-J7-J8</f>
        <v>3</v>
      </c>
      <c r="K9" s="35">
        <f>K10-K7-K8</f>
        <v>3</v>
      </c>
      <c r="L9" s="35">
        <v>2.66</v>
      </c>
      <c r="M9" s="35">
        <v>2.4544999999999999</v>
      </c>
      <c r="N9" s="35">
        <v>2.9148000000000001</v>
      </c>
      <c r="O9" s="35">
        <v>2.7784</v>
      </c>
      <c r="P9" s="35">
        <v>3.1242999999999999</v>
      </c>
      <c r="Q9" s="35">
        <v>2.6848000000000001</v>
      </c>
      <c r="R9" s="35">
        <v>2.7006000000000001</v>
      </c>
      <c r="S9" s="35">
        <v>2.3759999999999999</v>
      </c>
      <c r="T9" s="35">
        <v>2.4712999999999998</v>
      </c>
      <c r="U9" s="35">
        <v>1.9962</v>
      </c>
      <c r="V9" s="35">
        <v>3</v>
      </c>
      <c r="W9" s="35">
        <v>2</v>
      </c>
      <c r="X9" s="35">
        <v>2</v>
      </c>
      <c r="Y9" s="35">
        <v>1.4</v>
      </c>
      <c r="Z9" s="35">
        <v>1.5</v>
      </c>
      <c r="AA9" s="35">
        <v>1.9</v>
      </c>
      <c r="AB9" s="35">
        <v>1.7</v>
      </c>
      <c r="AC9" s="35">
        <v>1.6</v>
      </c>
      <c r="AD9" s="58"/>
      <c r="AE9" s="59">
        <v>1.6</v>
      </c>
      <c r="AF9" s="35">
        <v>1.5660000000000001</v>
      </c>
      <c r="AG9" s="35">
        <v>1.302</v>
      </c>
      <c r="AH9" s="35">
        <v>1.155</v>
      </c>
      <c r="AI9" s="35">
        <v>1.0580000000000001</v>
      </c>
    </row>
    <row r="10" spans="1:35" x14ac:dyDescent="0.2">
      <c r="A10" s="104" t="s">
        <v>0</v>
      </c>
      <c r="B10" s="105">
        <v>41</v>
      </c>
      <c r="C10" s="105">
        <v>42</v>
      </c>
      <c r="D10" s="105">
        <v>39</v>
      </c>
      <c r="E10" s="105">
        <v>38</v>
      </c>
      <c r="F10" s="105">
        <v>37</v>
      </c>
      <c r="G10" s="105">
        <v>37</v>
      </c>
      <c r="H10" s="105">
        <v>36</v>
      </c>
      <c r="I10" s="105">
        <v>36</v>
      </c>
      <c r="J10" s="105">
        <v>36</v>
      </c>
      <c r="K10" s="105">
        <v>35</v>
      </c>
      <c r="L10" s="105">
        <f t="shared" ref="L10:R10" si="0">SUM(L7:L9)</f>
        <v>34.751800000000003</v>
      </c>
      <c r="M10" s="105">
        <f t="shared" si="0"/>
        <v>35.186100000000003</v>
      </c>
      <c r="N10" s="105">
        <f t="shared" si="0"/>
        <v>35.148499999999999</v>
      </c>
      <c r="O10" s="105">
        <f>SUM(O7:O9)</f>
        <v>36.567499999999995</v>
      </c>
      <c r="P10" s="105">
        <f t="shared" si="0"/>
        <v>36.072499999999998</v>
      </c>
      <c r="Q10" s="105">
        <f t="shared" si="0"/>
        <v>34.893999999999998</v>
      </c>
      <c r="R10" s="105">
        <f t="shared" si="0"/>
        <v>33.741</v>
      </c>
      <c r="S10" s="105">
        <v>32.642699999999998</v>
      </c>
      <c r="T10" s="105">
        <v>33.076000000000001</v>
      </c>
      <c r="U10" s="105">
        <v>32.259500000000003</v>
      </c>
      <c r="V10" s="105">
        <v>34</v>
      </c>
      <c r="W10" s="105">
        <v>34</v>
      </c>
      <c r="X10" s="105">
        <v>32</v>
      </c>
      <c r="Y10" s="105">
        <v>32</v>
      </c>
      <c r="Z10" s="105">
        <v>31</v>
      </c>
      <c r="AA10" s="105">
        <v>31</v>
      </c>
      <c r="AB10" s="105">
        <v>29</v>
      </c>
      <c r="AC10" s="105">
        <v>29</v>
      </c>
      <c r="AD10" s="58"/>
      <c r="AE10" s="106">
        <v>30</v>
      </c>
      <c r="AF10" s="105">
        <v>30.646000000000001</v>
      </c>
      <c r="AG10" s="105">
        <v>27.943000000000001</v>
      </c>
      <c r="AH10" s="105">
        <v>28.408999999999999</v>
      </c>
      <c r="AI10" s="105">
        <v>27.428999999999998</v>
      </c>
    </row>
    <row r="11" spans="1:35" x14ac:dyDescent="0.2">
      <c r="A11" s="24" t="s">
        <v>55</v>
      </c>
      <c r="B11" s="34" t="s">
        <v>24</v>
      </c>
      <c r="C11" s="34" t="s">
        <v>24</v>
      </c>
      <c r="D11" s="34" t="s">
        <v>24</v>
      </c>
      <c r="E11" s="34"/>
      <c r="F11" s="34" t="s">
        <v>24</v>
      </c>
      <c r="G11" s="34" t="s">
        <v>24</v>
      </c>
      <c r="H11" s="34" t="s">
        <v>24</v>
      </c>
      <c r="I11" s="34" t="s">
        <v>24</v>
      </c>
      <c r="J11" s="34" t="s">
        <v>24</v>
      </c>
      <c r="K11" s="34" t="s">
        <v>24</v>
      </c>
      <c r="L11" s="34" t="s">
        <v>24</v>
      </c>
      <c r="M11" s="35">
        <v>5.8500000000000003E-2</v>
      </c>
      <c r="N11" s="35">
        <v>0.12479999999999999</v>
      </c>
      <c r="O11" s="35">
        <v>0.15640000000000001</v>
      </c>
      <c r="P11" s="35">
        <v>0.2969</v>
      </c>
      <c r="Q11" s="35">
        <v>0.24890000000000001</v>
      </c>
      <c r="R11" s="35">
        <v>0.22450000000000001</v>
      </c>
      <c r="S11" s="35">
        <v>0.29149999999999998</v>
      </c>
      <c r="T11" s="35">
        <v>0.27810000000000001</v>
      </c>
      <c r="U11" s="35">
        <v>0.34889999999999999</v>
      </c>
      <c r="V11" s="35">
        <v>0.5</v>
      </c>
      <c r="W11" s="35">
        <v>0.6</v>
      </c>
      <c r="X11" s="35">
        <v>0.7</v>
      </c>
      <c r="Y11" s="35">
        <v>0.8</v>
      </c>
      <c r="Z11" s="35">
        <v>1.7</v>
      </c>
      <c r="AA11" s="35">
        <v>1</v>
      </c>
      <c r="AB11" s="35">
        <v>1.1000000000000001</v>
      </c>
      <c r="AC11" s="35">
        <v>1</v>
      </c>
      <c r="AD11" s="58"/>
      <c r="AE11" s="59">
        <v>0.9</v>
      </c>
      <c r="AF11" s="35">
        <v>1.028</v>
      </c>
      <c r="AG11" s="35">
        <v>1.0489999999999999</v>
      </c>
      <c r="AH11" s="35">
        <v>1.111</v>
      </c>
      <c r="AI11" s="35">
        <v>1.1659999999999999</v>
      </c>
    </row>
    <row r="12" spans="1:35" x14ac:dyDescent="0.2">
      <c r="A12" s="27" t="s">
        <v>29</v>
      </c>
      <c r="B12" s="36">
        <f>100-(B10)</f>
        <v>59</v>
      </c>
      <c r="C12" s="36">
        <f t="shared" ref="C12:L12" si="1">100-(C10)</f>
        <v>58</v>
      </c>
      <c r="D12" s="36">
        <f t="shared" si="1"/>
        <v>61</v>
      </c>
      <c r="E12" s="36">
        <f t="shared" si="1"/>
        <v>62</v>
      </c>
      <c r="F12" s="36">
        <f t="shared" si="1"/>
        <v>63</v>
      </c>
      <c r="G12" s="36">
        <f t="shared" si="1"/>
        <v>63</v>
      </c>
      <c r="H12" s="36">
        <f t="shared" si="1"/>
        <v>64</v>
      </c>
      <c r="I12" s="36">
        <f t="shared" si="1"/>
        <v>64</v>
      </c>
      <c r="J12" s="36">
        <f t="shared" si="1"/>
        <v>64</v>
      </c>
      <c r="K12" s="36">
        <f t="shared" si="1"/>
        <v>65</v>
      </c>
      <c r="L12" s="36">
        <f t="shared" si="1"/>
        <v>65.248199999999997</v>
      </c>
      <c r="M12" s="36">
        <f t="shared" ref="M12:AC12" si="2">100-(M10+M11)</f>
        <v>64.755399999999995</v>
      </c>
      <c r="N12" s="36">
        <f t="shared" si="2"/>
        <v>64.726699999999994</v>
      </c>
      <c r="O12" s="36">
        <f t="shared" si="2"/>
        <v>63.276100000000007</v>
      </c>
      <c r="P12" s="36">
        <f t="shared" si="2"/>
        <v>63.630600000000001</v>
      </c>
      <c r="Q12" s="36">
        <f t="shared" si="2"/>
        <v>64.857100000000003</v>
      </c>
      <c r="R12" s="36">
        <f t="shared" si="2"/>
        <v>66.034500000000008</v>
      </c>
      <c r="S12" s="36">
        <f t="shared" si="2"/>
        <v>67.065799999999996</v>
      </c>
      <c r="T12" s="36">
        <f t="shared" si="2"/>
        <v>66.645899999999997</v>
      </c>
      <c r="U12" s="36">
        <f t="shared" si="2"/>
        <v>67.391599999999997</v>
      </c>
      <c r="V12" s="36">
        <f t="shared" si="2"/>
        <v>65.5</v>
      </c>
      <c r="W12" s="36">
        <f t="shared" si="2"/>
        <v>65.400000000000006</v>
      </c>
      <c r="X12" s="36">
        <f t="shared" si="2"/>
        <v>67.3</v>
      </c>
      <c r="Y12" s="36">
        <f t="shared" si="2"/>
        <v>67.2</v>
      </c>
      <c r="Z12" s="36">
        <f t="shared" si="2"/>
        <v>67.3</v>
      </c>
      <c r="AA12" s="36">
        <f t="shared" si="2"/>
        <v>68</v>
      </c>
      <c r="AB12" s="36">
        <f t="shared" si="2"/>
        <v>69.900000000000006</v>
      </c>
      <c r="AC12" s="36">
        <f t="shared" si="2"/>
        <v>70</v>
      </c>
      <c r="AD12" s="60"/>
      <c r="AE12" s="61">
        <f>100-(AE10+AE11)</f>
        <v>69.099999999999994</v>
      </c>
      <c r="AF12" s="36">
        <v>68.34</v>
      </c>
      <c r="AG12" s="36">
        <f>100-(AG10+AG11)</f>
        <v>71.007999999999996</v>
      </c>
      <c r="AH12" s="86">
        <f>100-(AH10+AH11)</f>
        <v>70.48</v>
      </c>
      <c r="AI12" s="86">
        <f t="shared" ref="AI12" si="3">100-(AI10+AI11)</f>
        <v>71.405000000000001</v>
      </c>
    </row>
    <row r="13" spans="1:35" ht="3.75" customHeight="1" x14ac:dyDescent="0.2">
      <c r="AD13" s="59"/>
      <c r="AE13" s="59"/>
      <c r="AF13" s="59"/>
      <c r="AG13" s="59"/>
      <c r="AH13" s="59"/>
    </row>
    <row r="14" spans="1:35" ht="12.75" customHeight="1" x14ac:dyDescent="0.2">
      <c r="A14" s="43" t="s">
        <v>33</v>
      </c>
      <c r="V14" s="14"/>
      <c r="W14" s="14"/>
      <c r="X14" s="14"/>
      <c r="Y14" s="14"/>
      <c r="Z14" s="14"/>
      <c r="AA14" s="14"/>
      <c r="AB14" s="14"/>
      <c r="AD14" s="63"/>
      <c r="AE14" s="63"/>
      <c r="AF14" s="63"/>
      <c r="AG14" s="63"/>
      <c r="AH14" s="63"/>
    </row>
    <row r="15" spans="1:35" x14ac:dyDescent="0.2">
      <c r="A15" s="39" t="s">
        <v>57</v>
      </c>
      <c r="B15" s="7"/>
      <c r="C15" s="7"/>
      <c r="D15" s="7"/>
      <c r="E15" s="7"/>
      <c r="F15" s="7"/>
      <c r="G15" s="7"/>
      <c r="V15" s="14"/>
      <c r="W15" s="14"/>
      <c r="X15" s="14"/>
      <c r="Y15" s="14"/>
      <c r="Z15" s="14"/>
      <c r="AA15" s="14"/>
      <c r="AB15" s="14"/>
    </row>
    <row r="16" spans="1:35" s="20" customFormat="1" ht="19.2" customHeight="1" x14ac:dyDescent="0.2">
      <c r="A16" s="103" t="s">
        <v>66</v>
      </c>
      <c r="B16" s="77"/>
      <c r="C16" s="77"/>
      <c r="D16" s="77"/>
      <c r="E16" s="77"/>
      <c r="F16" s="77"/>
      <c r="G16" s="78"/>
      <c r="H16" s="78"/>
      <c r="I16" s="78"/>
      <c r="J16" s="78"/>
      <c r="K16" s="78"/>
      <c r="L16" s="7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D16" s="23"/>
      <c r="AE16" s="23"/>
      <c r="AF16" s="23"/>
      <c r="AG16" s="23"/>
      <c r="AH16" s="23"/>
    </row>
    <row r="17" spans="1:34" ht="21.6" customHeight="1" x14ac:dyDescent="0.2">
      <c r="A17" s="113" t="s">
        <v>56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34" x14ac:dyDescent="0.2">
      <c r="A18" s="7" t="s">
        <v>44</v>
      </c>
      <c r="B18" s="7"/>
      <c r="C18" s="7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AD18" s="40"/>
      <c r="AE18" s="40"/>
      <c r="AF18" s="40"/>
      <c r="AG18" s="40"/>
      <c r="AH18" s="40"/>
    </row>
    <row r="19" spans="1:34" s="20" customFormat="1" x14ac:dyDescent="0.2">
      <c r="A19" s="74" t="s">
        <v>62</v>
      </c>
      <c r="B19" s="77"/>
      <c r="C19" s="77"/>
      <c r="D19" s="77"/>
      <c r="M19" s="85"/>
      <c r="AD19" s="62"/>
      <c r="AE19" s="62"/>
      <c r="AF19" s="62"/>
      <c r="AG19" s="62"/>
      <c r="AH19" s="62"/>
    </row>
    <row r="20" spans="1:34" ht="3.75" customHeight="1" x14ac:dyDescent="0.2">
      <c r="A20" s="7"/>
      <c r="B20" s="7"/>
      <c r="C20" s="7"/>
      <c r="D20" s="7"/>
      <c r="E20" s="7"/>
      <c r="F20" s="7"/>
      <c r="G20" s="39"/>
      <c r="H20" s="39"/>
      <c r="I20" s="39"/>
      <c r="J20" s="39"/>
      <c r="K20" s="39"/>
      <c r="L20" s="4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D20" s="62"/>
      <c r="AE20" s="62"/>
      <c r="AF20" s="62"/>
      <c r="AG20" s="62"/>
      <c r="AH20" s="62"/>
    </row>
    <row r="21" spans="1:34" x14ac:dyDescent="0.2">
      <c r="A21" s="43" t="s">
        <v>59</v>
      </c>
      <c r="B21" s="7"/>
      <c r="C21" s="7"/>
      <c r="D21" s="7"/>
      <c r="E21" s="7"/>
      <c r="F21" s="7"/>
      <c r="G21" s="39"/>
      <c r="H21" s="39"/>
      <c r="I21" s="39"/>
      <c r="J21" s="39"/>
      <c r="K21" s="39"/>
      <c r="L21" s="4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D21" s="62"/>
      <c r="AE21" s="62"/>
      <c r="AF21" s="62"/>
      <c r="AG21" s="62"/>
      <c r="AH21" s="62"/>
    </row>
    <row r="22" spans="1:34" x14ac:dyDescent="0.2">
      <c r="A22" s="7" t="s">
        <v>42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34" ht="21.6" customHeight="1" x14ac:dyDescent="0.2">
      <c r="A23" s="117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4" s="40" customFormat="1" ht="12.6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"/>
      <c r="AD24" s="14"/>
      <c r="AE24" s="14"/>
      <c r="AF24" s="13"/>
      <c r="AG24" s="13"/>
      <c r="AH24" s="13"/>
    </row>
    <row r="25" spans="1:34" s="45" customFormat="1" ht="12.6" customHeight="1" x14ac:dyDescent="0.2">
      <c r="A25" s="8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"/>
      <c r="AD25" s="13"/>
      <c r="AE25" s="13"/>
      <c r="AF25" s="62"/>
      <c r="AG25" s="62"/>
      <c r="AH25" s="62"/>
    </row>
    <row r="26" spans="1:34" x14ac:dyDescent="0.2">
      <c r="A26" s="40" t="s">
        <v>60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62"/>
      <c r="AE26" s="62"/>
      <c r="AF26" s="13"/>
      <c r="AG26" s="13"/>
      <c r="AH26" s="13"/>
    </row>
    <row r="27" spans="1:34" x14ac:dyDescent="0.2">
      <c r="A27" s="44" t="s">
        <v>34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13"/>
      <c r="AE27" s="13"/>
    </row>
    <row r="29" spans="1:34" x14ac:dyDescent="0.2">
      <c r="A29" s="108" t="s">
        <v>68</v>
      </c>
      <c r="B29" s="108"/>
    </row>
    <row r="40" spans="22:28" x14ac:dyDescent="0.2">
      <c r="V40" s="14"/>
      <c r="W40" s="14"/>
      <c r="X40" s="14"/>
      <c r="Y40" s="14"/>
      <c r="Z40" s="14"/>
      <c r="AA40" s="14"/>
      <c r="AB40" s="14"/>
    </row>
    <row r="41" spans="22:28" x14ac:dyDescent="0.2">
      <c r="V41" s="14"/>
      <c r="W41" s="14"/>
      <c r="X41" s="14"/>
      <c r="Y41" s="14"/>
      <c r="Z41" s="14"/>
      <c r="AA41" s="14"/>
      <c r="AB41" s="14"/>
    </row>
    <row r="42" spans="22:28" x14ac:dyDescent="0.2">
      <c r="V42" s="14"/>
      <c r="W42" s="14"/>
      <c r="X42" s="14"/>
      <c r="Y42" s="14"/>
      <c r="Z42" s="14"/>
      <c r="AA42" s="14"/>
      <c r="AB42" s="14"/>
    </row>
    <row r="43" spans="22:28" x14ac:dyDescent="0.2">
      <c r="V43" s="14"/>
      <c r="W43" s="14"/>
      <c r="X43" s="14"/>
      <c r="Y43" s="14"/>
      <c r="Z43" s="14"/>
      <c r="AA43" s="14"/>
      <c r="AB43" s="14"/>
    </row>
  </sheetData>
  <mergeCells count="3">
    <mergeCell ref="A17:AC17"/>
    <mergeCell ref="A23:AE23"/>
    <mergeCell ref="A29:B29"/>
  </mergeCells>
  <phoneticPr fontId="0" type="noConversion"/>
  <hyperlinks>
    <hyperlink ref="A19" r:id="rId1"/>
  </hyperlinks>
  <pageMargins left="0.26" right="0.78740157499999996" top="1.2" bottom="0.98425196900000012" header="0.49212598450000006" footer="0.49212598450000006"/>
  <pageSetup paperSize="9" scale="74" fitToHeight="0" orientation="landscape" r:id="rId2"/>
  <headerFooter alignWithMargins="0"/>
  <ignoredErrors>
    <ignoredError sqref="B5:X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I29"/>
  <sheetViews>
    <sheetView workbookViewId="0">
      <pane xSplit="1" topLeftCell="B1" activePane="topRight" state="frozen"/>
      <selection sqref="A1:C1"/>
      <selection pane="topRight" activeCell="G37" sqref="G37"/>
    </sheetView>
  </sheetViews>
  <sheetFormatPr baseColWidth="10" defaultColWidth="11.375" defaultRowHeight="11.4" x14ac:dyDescent="0.2"/>
  <cols>
    <col min="1" max="1" width="19" style="21" customWidth="1"/>
    <col min="2" max="11" width="5" style="22" customWidth="1"/>
    <col min="12" max="21" width="5" style="23" customWidth="1"/>
    <col min="22" max="29" width="5" style="20" customWidth="1"/>
    <col min="30" max="30" width="2.625" style="14" customWidth="1"/>
    <col min="31" max="32" width="5" style="14" customWidth="1"/>
    <col min="33" max="35" width="5" style="20" customWidth="1"/>
    <col min="36" max="16384" width="11.375" style="20"/>
  </cols>
  <sheetData>
    <row r="1" spans="1:35" ht="12" x14ac:dyDescent="0.25">
      <c r="A1" s="15" t="s">
        <v>32</v>
      </c>
    </row>
    <row r="2" spans="1:35" s="18" customFormat="1" ht="12.75" customHeight="1" x14ac:dyDescent="0.25">
      <c r="A2" s="15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AC2" s="28"/>
      <c r="AD2" s="11"/>
      <c r="AE2" s="26"/>
      <c r="AG2" s="26"/>
      <c r="AI2" s="26" t="s">
        <v>61</v>
      </c>
    </row>
    <row r="3" spans="1:35" s="18" customFormat="1" ht="12.75" customHeight="1" x14ac:dyDescent="0.25">
      <c r="A3" s="21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AB3" s="28"/>
      <c r="AD3" s="11"/>
      <c r="AE3" s="11"/>
      <c r="AF3" s="11"/>
    </row>
    <row r="4" spans="1:35" s="18" customFormat="1" ht="3.75" customHeight="1" x14ac:dyDescent="0.25">
      <c r="A4" s="19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AD4" s="11"/>
      <c r="AE4" s="11"/>
      <c r="AF4" s="11"/>
    </row>
    <row r="5" spans="1:35" s="18" customFormat="1" ht="17.25" customHeight="1" x14ac:dyDescent="0.2">
      <c r="A5" s="29" t="s">
        <v>39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5" t="s">
        <v>10</v>
      </c>
      <c r="L5" s="65" t="s">
        <v>11</v>
      </c>
      <c r="M5" s="65" t="s">
        <v>12</v>
      </c>
      <c r="N5" s="65" t="s">
        <v>13</v>
      </c>
      <c r="O5" s="65" t="s">
        <v>14</v>
      </c>
      <c r="P5" s="65" t="s">
        <v>15</v>
      </c>
      <c r="Q5" s="65" t="s">
        <v>16</v>
      </c>
      <c r="R5" s="65" t="s">
        <v>17</v>
      </c>
      <c r="S5" s="65" t="s">
        <v>18</v>
      </c>
      <c r="T5" s="65" t="s">
        <v>19</v>
      </c>
      <c r="U5" s="65" t="s">
        <v>20</v>
      </c>
      <c r="V5" s="65" t="s">
        <v>21</v>
      </c>
      <c r="W5" s="65">
        <v>2006</v>
      </c>
      <c r="X5" s="65">
        <v>2007</v>
      </c>
      <c r="Y5" s="65">
        <v>2008</v>
      </c>
      <c r="Z5" s="65">
        <v>2009</v>
      </c>
      <c r="AA5" s="96" t="s">
        <v>43</v>
      </c>
      <c r="AB5" s="65">
        <v>2011</v>
      </c>
      <c r="AC5" s="65">
        <v>2012</v>
      </c>
      <c r="AD5" s="98" t="s">
        <v>58</v>
      </c>
      <c r="AE5" s="55">
        <v>2013</v>
      </c>
      <c r="AF5" s="65">
        <v>2014</v>
      </c>
      <c r="AG5" s="65">
        <v>2015</v>
      </c>
      <c r="AH5" s="65">
        <v>2016</v>
      </c>
      <c r="AI5" s="65">
        <v>2017</v>
      </c>
    </row>
    <row r="6" spans="1:35" s="30" customFormat="1" ht="3.75" customHeight="1" x14ac:dyDescent="0.2">
      <c r="A6" s="2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56"/>
      <c r="AE6" s="57"/>
      <c r="AF6" s="33"/>
      <c r="AG6" s="33"/>
      <c r="AH6" s="90"/>
      <c r="AI6" s="90"/>
    </row>
    <row r="7" spans="1:35" x14ac:dyDescent="0.2">
      <c r="A7" s="24" t="s">
        <v>50</v>
      </c>
      <c r="B7" s="35">
        <v>26</v>
      </c>
      <c r="C7" s="35">
        <v>26</v>
      </c>
      <c r="D7" s="35">
        <v>26</v>
      </c>
      <c r="E7" s="35">
        <v>26</v>
      </c>
      <c r="F7" s="35">
        <v>25</v>
      </c>
      <c r="G7" s="35">
        <v>26</v>
      </c>
      <c r="H7" s="35">
        <v>28</v>
      </c>
      <c r="I7" s="35">
        <v>26</v>
      </c>
      <c r="J7" s="35">
        <v>27</v>
      </c>
      <c r="K7" s="35">
        <v>26</v>
      </c>
      <c r="L7" s="35">
        <v>25.966200000000001</v>
      </c>
      <c r="M7" s="35">
        <v>28.378799999999998</v>
      </c>
      <c r="N7" s="35">
        <v>29.575900000000001</v>
      </c>
      <c r="O7" s="35">
        <v>26.369299999999999</v>
      </c>
      <c r="P7" s="35">
        <v>26.662500000000001</v>
      </c>
      <c r="Q7" s="35">
        <v>25.275500000000001</v>
      </c>
      <c r="R7" s="37">
        <v>26.080500000000001</v>
      </c>
      <c r="S7" s="37">
        <v>24.474799999999998</v>
      </c>
      <c r="T7" s="37">
        <v>27.436299999999999</v>
      </c>
      <c r="U7" s="37">
        <v>27.114599999999999</v>
      </c>
      <c r="V7" s="37">
        <v>26.2</v>
      </c>
      <c r="W7" s="37">
        <v>23.7</v>
      </c>
      <c r="X7" s="37">
        <v>24.3</v>
      </c>
      <c r="Y7" s="37">
        <v>24.7</v>
      </c>
      <c r="Z7" s="37">
        <v>23.6</v>
      </c>
      <c r="AA7" s="37">
        <v>23.9</v>
      </c>
      <c r="AB7" s="37">
        <v>23.5</v>
      </c>
      <c r="AC7" s="37">
        <v>23.5</v>
      </c>
      <c r="AD7" s="58"/>
      <c r="AE7" s="59">
        <v>25.5</v>
      </c>
      <c r="AF7" s="35">
        <v>24.076000000000001</v>
      </c>
      <c r="AG7" s="35">
        <v>22.242999999999999</v>
      </c>
      <c r="AH7" s="35">
        <v>20.829000000000001</v>
      </c>
      <c r="AI7" s="35">
        <v>20.529</v>
      </c>
    </row>
    <row r="8" spans="1:35" x14ac:dyDescent="0.2">
      <c r="A8" s="24" t="s">
        <v>51</v>
      </c>
      <c r="B8" s="34" t="s">
        <v>24</v>
      </c>
      <c r="C8" s="34" t="s">
        <v>24</v>
      </c>
      <c r="D8" s="34" t="s">
        <v>24</v>
      </c>
      <c r="E8" s="34" t="s">
        <v>24</v>
      </c>
      <c r="F8" s="34" t="s">
        <v>24</v>
      </c>
      <c r="G8" s="35">
        <v>1</v>
      </c>
      <c r="H8" s="35">
        <v>1</v>
      </c>
      <c r="I8" s="35">
        <v>2</v>
      </c>
      <c r="J8" s="35">
        <v>1</v>
      </c>
      <c r="K8" s="35">
        <v>1</v>
      </c>
      <c r="L8" s="35">
        <v>1.3164</v>
      </c>
      <c r="M8" s="35">
        <v>1.7664</v>
      </c>
      <c r="N8" s="35">
        <v>2.5636000000000001</v>
      </c>
      <c r="O8" s="35">
        <v>5.4939999999999998</v>
      </c>
      <c r="P8" s="35">
        <v>5.7458</v>
      </c>
      <c r="Q8" s="35">
        <v>6.0324999999999998</v>
      </c>
      <c r="R8" s="37">
        <v>5.407</v>
      </c>
      <c r="S8" s="37">
        <v>5.0743999999999998</v>
      </c>
      <c r="T8" s="37">
        <v>5.6048999999999998</v>
      </c>
      <c r="U8" s="37">
        <v>6.9695999999999998</v>
      </c>
      <c r="V8" s="37">
        <v>6.5</v>
      </c>
      <c r="W8" s="37">
        <v>7.6</v>
      </c>
      <c r="X8" s="37">
        <v>6.2</v>
      </c>
      <c r="Y8" s="37">
        <v>7.3</v>
      </c>
      <c r="Z8" s="37">
        <v>6.7</v>
      </c>
      <c r="AA8" s="37">
        <v>8.1</v>
      </c>
      <c r="AB8" s="37">
        <v>7.1</v>
      </c>
      <c r="AC8" s="37">
        <v>8.1999999999999993</v>
      </c>
      <c r="AD8" s="58"/>
      <c r="AE8" s="59">
        <v>8.1</v>
      </c>
      <c r="AF8" s="35">
        <v>10.176</v>
      </c>
      <c r="AG8" s="35">
        <v>7.8140000000000001</v>
      </c>
      <c r="AH8" s="35">
        <v>8.5619999999999994</v>
      </c>
      <c r="AI8" s="35">
        <v>7.2560000000000002</v>
      </c>
    </row>
    <row r="9" spans="1:35" x14ac:dyDescent="0.2">
      <c r="A9" s="24" t="s">
        <v>28</v>
      </c>
      <c r="B9" s="35">
        <f>B10-B7</f>
        <v>8</v>
      </c>
      <c r="C9" s="35">
        <f>C10-C7</f>
        <v>9</v>
      </c>
      <c r="D9" s="35">
        <f>D10-D7</f>
        <v>7</v>
      </c>
      <c r="E9" s="35">
        <f>E10-E7</f>
        <v>8</v>
      </c>
      <c r="F9" s="35">
        <f>F10-F7</f>
        <v>8</v>
      </c>
      <c r="G9" s="35">
        <f>G10-G7-G8</f>
        <v>7</v>
      </c>
      <c r="H9" s="35">
        <f>H10-H7-H8</f>
        <v>6</v>
      </c>
      <c r="I9" s="35">
        <f>I10-I7-I8</f>
        <v>5</v>
      </c>
      <c r="J9" s="35">
        <f>J10-J7-J8</f>
        <v>5</v>
      </c>
      <c r="K9" s="35">
        <f>K10-K7-K8</f>
        <v>5</v>
      </c>
      <c r="L9" s="35">
        <v>3.9937</v>
      </c>
      <c r="M9" s="35">
        <v>3.4777</v>
      </c>
      <c r="N9" s="35">
        <v>3.3561999999999999</v>
      </c>
      <c r="O9" s="35">
        <v>3.4192999999999998</v>
      </c>
      <c r="P9" s="35">
        <v>3.6116000000000001</v>
      </c>
      <c r="Q9" s="35">
        <v>2.7025999999999999</v>
      </c>
      <c r="R9" s="37">
        <v>2.532</v>
      </c>
      <c r="S9" s="37">
        <v>2.7526000000000002</v>
      </c>
      <c r="T9" s="37">
        <v>2.6951999999999998</v>
      </c>
      <c r="U9" s="37">
        <v>3.0701999999999998</v>
      </c>
      <c r="V9" s="37">
        <v>3.2</v>
      </c>
      <c r="W9" s="37">
        <v>3.2</v>
      </c>
      <c r="X9" s="37">
        <v>3.2</v>
      </c>
      <c r="Y9" s="37">
        <v>3.4</v>
      </c>
      <c r="Z9" s="37">
        <v>3.7</v>
      </c>
      <c r="AA9" s="37">
        <v>4.3</v>
      </c>
      <c r="AB9" s="37">
        <v>5.0999999999999996</v>
      </c>
      <c r="AC9" s="37">
        <v>5.0999999999999996</v>
      </c>
      <c r="AD9" s="58"/>
      <c r="AE9" s="59">
        <v>4.2</v>
      </c>
      <c r="AF9" s="35">
        <v>3.6859999999999999</v>
      </c>
      <c r="AG9" s="35">
        <v>3.3730000000000002</v>
      </c>
      <c r="AH9" s="35">
        <v>3.3959999999999999</v>
      </c>
      <c r="AI9" s="35">
        <v>3.3439999999999999</v>
      </c>
    </row>
    <row r="10" spans="1:35" x14ac:dyDescent="0.2">
      <c r="A10" s="104" t="s">
        <v>0</v>
      </c>
      <c r="B10" s="105">
        <v>34</v>
      </c>
      <c r="C10" s="105">
        <v>35</v>
      </c>
      <c r="D10" s="105">
        <v>33</v>
      </c>
      <c r="E10" s="105">
        <v>34</v>
      </c>
      <c r="F10" s="105">
        <v>33</v>
      </c>
      <c r="G10" s="105">
        <v>34</v>
      </c>
      <c r="H10" s="105">
        <v>35</v>
      </c>
      <c r="I10" s="105">
        <v>33</v>
      </c>
      <c r="J10" s="105">
        <v>33</v>
      </c>
      <c r="K10" s="105">
        <v>32</v>
      </c>
      <c r="L10" s="105">
        <v>31.276300000000003</v>
      </c>
      <c r="M10" s="105">
        <v>33.622900000000001</v>
      </c>
      <c r="N10" s="105">
        <v>35.495699999999999</v>
      </c>
      <c r="O10" s="105">
        <v>35.282600000000002</v>
      </c>
      <c r="P10" s="105">
        <v>36.019900000000007</v>
      </c>
      <c r="Q10" s="105">
        <v>34.010599999999997</v>
      </c>
      <c r="R10" s="107">
        <v>34.019500000000001</v>
      </c>
      <c r="S10" s="107">
        <v>32.3018</v>
      </c>
      <c r="T10" s="107">
        <v>35.736399999999996</v>
      </c>
      <c r="U10" s="107">
        <v>37.154399999999995</v>
      </c>
      <c r="V10" s="107">
        <v>36.799999999999997</v>
      </c>
      <c r="W10" s="107">
        <v>35.700000000000003</v>
      </c>
      <c r="X10" s="107">
        <v>34.6</v>
      </c>
      <c r="Y10" s="105">
        <v>35.4</v>
      </c>
      <c r="Z10" s="105">
        <v>34</v>
      </c>
      <c r="AA10" s="105">
        <v>36.299999999999997</v>
      </c>
      <c r="AB10" s="105">
        <v>35.700000000000003</v>
      </c>
      <c r="AC10" s="105">
        <v>37</v>
      </c>
      <c r="AD10" s="58"/>
      <c r="AE10" s="106">
        <v>38</v>
      </c>
      <c r="AF10" s="105">
        <v>37.939</v>
      </c>
      <c r="AG10" s="105">
        <v>33.430999999999997</v>
      </c>
      <c r="AH10" s="105">
        <v>32.789000000000001</v>
      </c>
      <c r="AI10" s="105">
        <v>31.129000000000001</v>
      </c>
    </row>
    <row r="11" spans="1:35" x14ac:dyDescent="0.2">
      <c r="A11" s="24" t="s">
        <v>55</v>
      </c>
      <c r="B11" s="34" t="s">
        <v>24</v>
      </c>
      <c r="C11" s="34" t="s">
        <v>24</v>
      </c>
      <c r="D11" s="34" t="s">
        <v>24</v>
      </c>
      <c r="E11" s="34" t="s">
        <v>24</v>
      </c>
      <c r="F11" s="34" t="s">
        <v>24</v>
      </c>
      <c r="G11" s="34" t="s">
        <v>24</v>
      </c>
      <c r="H11" s="34" t="s">
        <v>24</v>
      </c>
      <c r="I11" s="34" t="s">
        <v>24</v>
      </c>
      <c r="J11" s="34" t="s">
        <v>24</v>
      </c>
      <c r="K11" s="34" t="s">
        <v>24</v>
      </c>
      <c r="L11" s="34" t="s">
        <v>24</v>
      </c>
      <c r="M11" s="34" t="s">
        <v>24</v>
      </c>
      <c r="N11" s="34" t="s">
        <v>24</v>
      </c>
      <c r="O11" s="34" t="s">
        <v>24</v>
      </c>
      <c r="P11" s="35">
        <v>0.5</v>
      </c>
      <c r="Q11" s="35">
        <v>0.98270000000000002</v>
      </c>
      <c r="R11" s="37">
        <v>1.1277999999999999</v>
      </c>
      <c r="S11" s="37">
        <v>0.94810000000000005</v>
      </c>
      <c r="T11" s="37">
        <v>1.0236000000000001</v>
      </c>
      <c r="U11" s="37">
        <v>1.1814</v>
      </c>
      <c r="V11" s="37">
        <v>1.2</v>
      </c>
      <c r="W11" s="37">
        <v>1.4</v>
      </c>
      <c r="X11" s="37">
        <v>1.6</v>
      </c>
      <c r="Y11" s="37">
        <v>1.8</v>
      </c>
      <c r="Z11" s="37">
        <v>1.7</v>
      </c>
      <c r="AA11" s="37">
        <v>1.3</v>
      </c>
      <c r="AB11" s="37">
        <v>1.5</v>
      </c>
      <c r="AC11" s="37">
        <v>1.3</v>
      </c>
      <c r="AD11" s="58"/>
      <c r="AE11" s="59">
        <v>1.3</v>
      </c>
      <c r="AF11" s="35">
        <v>1.786</v>
      </c>
      <c r="AG11" s="35">
        <v>1.611</v>
      </c>
      <c r="AH11" s="35">
        <v>1.5489999999999999</v>
      </c>
      <c r="AI11" s="35">
        <v>1.6439999999999999</v>
      </c>
    </row>
    <row r="12" spans="1:35" x14ac:dyDescent="0.2">
      <c r="A12" s="27" t="s">
        <v>29</v>
      </c>
      <c r="B12" s="36">
        <f t="shared" ref="B12:K12" si="0">100-B10</f>
        <v>66</v>
      </c>
      <c r="C12" s="36">
        <f t="shared" si="0"/>
        <v>65</v>
      </c>
      <c r="D12" s="36">
        <f t="shared" si="0"/>
        <v>67</v>
      </c>
      <c r="E12" s="36">
        <f t="shared" si="0"/>
        <v>66</v>
      </c>
      <c r="F12" s="36">
        <f t="shared" si="0"/>
        <v>67</v>
      </c>
      <c r="G12" s="36">
        <f t="shared" si="0"/>
        <v>66</v>
      </c>
      <c r="H12" s="36">
        <f t="shared" si="0"/>
        <v>65</v>
      </c>
      <c r="I12" s="36">
        <f t="shared" si="0"/>
        <v>67</v>
      </c>
      <c r="J12" s="36">
        <f t="shared" si="0"/>
        <v>67</v>
      </c>
      <c r="K12" s="36">
        <f t="shared" si="0"/>
        <v>68</v>
      </c>
      <c r="L12" s="36">
        <v>68.723399999999998</v>
      </c>
      <c r="M12" s="36">
        <v>66.377099999999999</v>
      </c>
      <c r="N12" s="36">
        <v>64.504400000000004</v>
      </c>
      <c r="O12" s="36">
        <v>64.717399999999998</v>
      </c>
      <c r="P12" s="36">
        <v>63.4801</v>
      </c>
      <c r="Q12" s="36">
        <v>65.006699999999995</v>
      </c>
      <c r="R12" s="38">
        <v>64.852699999999999</v>
      </c>
      <c r="S12" s="38">
        <v>66.750100000000003</v>
      </c>
      <c r="T12" s="38">
        <v>63.24</v>
      </c>
      <c r="U12" s="38">
        <v>61.664200000000001</v>
      </c>
      <c r="V12" s="36">
        <v>62</v>
      </c>
      <c r="W12" s="36">
        <v>62.9</v>
      </c>
      <c r="X12" s="36">
        <v>64</v>
      </c>
      <c r="Y12" s="36">
        <f>100-Y10-Y11</f>
        <v>62.8</v>
      </c>
      <c r="Z12" s="36">
        <f>100-Z10-Z11</f>
        <v>64.3</v>
      </c>
      <c r="AA12" s="36">
        <f>100-AA10-AA11</f>
        <v>62.400000000000006</v>
      </c>
      <c r="AB12" s="36">
        <f>100-AB10-AB11</f>
        <v>62.8</v>
      </c>
      <c r="AC12" s="36">
        <f>100-AC10-AC11</f>
        <v>61.7</v>
      </c>
      <c r="AD12" s="60"/>
      <c r="AE12" s="61">
        <f>100-AE10-AE11</f>
        <v>60.7</v>
      </c>
      <c r="AF12" s="36">
        <v>60.276999999999994</v>
      </c>
      <c r="AG12" s="36">
        <f>100-AG10-AG11</f>
        <v>64.957999999999998</v>
      </c>
      <c r="AH12" s="86">
        <f>100-AH10-AH11</f>
        <v>65.661999999999992</v>
      </c>
      <c r="AI12" s="86">
        <f>100-AI10-AI11</f>
        <v>67.22699999999999</v>
      </c>
    </row>
    <row r="13" spans="1:35" ht="3.75" customHeight="1" x14ac:dyDescent="0.2">
      <c r="AD13" s="59"/>
      <c r="AE13" s="59"/>
      <c r="AF13" s="59"/>
    </row>
    <row r="14" spans="1:35" s="4" customFormat="1" ht="12.75" customHeight="1" x14ac:dyDescent="0.2">
      <c r="A14" s="43" t="s">
        <v>33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D14" s="63"/>
      <c r="AE14" s="63"/>
      <c r="AF14" s="63"/>
    </row>
    <row r="15" spans="1:35" s="4" customFormat="1" ht="16.5" customHeight="1" x14ac:dyDescent="0.2">
      <c r="A15" s="39" t="s">
        <v>57</v>
      </c>
      <c r="B15" s="7"/>
      <c r="C15" s="7"/>
      <c r="D15" s="7"/>
      <c r="E15" s="7"/>
      <c r="F15" s="7"/>
      <c r="G15" s="7"/>
      <c r="H15" s="6"/>
      <c r="I15" s="6"/>
      <c r="J15" s="6"/>
      <c r="K15" s="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D15" s="14"/>
      <c r="AE15" s="14"/>
      <c r="AF15" s="14"/>
    </row>
    <row r="16" spans="1:35" ht="16.5" customHeight="1" x14ac:dyDescent="0.2">
      <c r="A16" s="88" t="s">
        <v>67</v>
      </c>
      <c r="B16" s="77"/>
      <c r="C16" s="77"/>
      <c r="D16" s="77"/>
      <c r="E16" s="77"/>
      <c r="F16" s="77"/>
      <c r="G16" s="78"/>
      <c r="H16" s="78"/>
      <c r="I16" s="78"/>
      <c r="J16" s="78"/>
      <c r="K16" s="78"/>
      <c r="L16" s="7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D16" s="23"/>
      <c r="AE16" s="23"/>
      <c r="AF16" s="23"/>
    </row>
    <row r="17" spans="1:32" s="4" customFormat="1" ht="16.5" customHeight="1" x14ac:dyDescent="0.2">
      <c r="A17" s="118" t="s">
        <v>56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4"/>
      <c r="AE17" s="14"/>
      <c r="AF17" s="14"/>
    </row>
    <row r="18" spans="1:32" s="4" customFormat="1" ht="17.25" customHeight="1" x14ac:dyDescent="0.2">
      <c r="A18" s="7" t="s">
        <v>44</v>
      </c>
      <c r="B18" s="7"/>
      <c r="C18" s="7"/>
      <c r="D18" s="7"/>
      <c r="AD18" s="40"/>
      <c r="AE18" s="40"/>
      <c r="AF18" s="40"/>
    </row>
    <row r="19" spans="1:32" ht="18" customHeight="1" x14ac:dyDescent="0.2">
      <c r="A19" s="89" t="s">
        <v>62</v>
      </c>
      <c r="B19" s="77"/>
      <c r="C19" s="77"/>
      <c r="D19" s="77"/>
      <c r="E19" s="20"/>
      <c r="F19" s="20"/>
      <c r="G19" s="20"/>
      <c r="H19" s="20"/>
      <c r="I19" s="20"/>
      <c r="J19" s="20"/>
      <c r="K19" s="20"/>
      <c r="L19" s="20"/>
      <c r="M19" s="85"/>
      <c r="N19" s="20"/>
      <c r="O19" s="20"/>
      <c r="P19" s="20"/>
      <c r="Q19" s="20"/>
      <c r="R19" s="20"/>
      <c r="S19" s="20"/>
      <c r="T19" s="20"/>
      <c r="U19" s="20"/>
      <c r="AD19" s="62"/>
      <c r="AE19" s="62"/>
      <c r="AF19" s="62"/>
    </row>
    <row r="20" spans="1:32" s="4" customFormat="1" ht="3.75" customHeight="1" x14ac:dyDescent="0.2">
      <c r="A20" s="7"/>
      <c r="B20" s="7"/>
      <c r="C20" s="7"/>
      <c r="D20" s="7"/>
      <c r="E20" s="7"/>
      <c r="F20" s="7"/>
      <c r="G20" s="39"/>
      <c r="H20" s="39"/>
      <c r="I20" s="39"/>
      <c r="J20" s="39"/>
      <c r="K20" s="39"/>
      <c r="L20" s="4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D20" s="62"/>
      <c r="AE20" s="62"/>
      <c r="AF20" s="62"/>
    </row>
    <row r="21" spans="1:32" s="4" customFormat="1" x14ac:dyDescent="0.2">
      <c r="A21" s="43" t="s">
        <v>59</v>
      </c>
      <c r="B21" s="7"/>
      <c r="C21" s="7"/>
      <c r="D21" s="7"/>
      <c r="E21" s="7"/>
      <c r="F21" s="7"/>
      <c r="G21" s="39"/>
      <c r="H21" s="39"/>
      <c r="I21" s="39"/>
      <c r="J21" s="39"/>
      <c r="K21" s="39"/>
      <c r="L21" s="4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D21" s="62"/>
      <c r="AE21" s="62"/>
      <c r="AF21" s="62"/>
    </row>
    <row r="22" spans="1:32" s="4" customFormat="1" x14ac:dyDescent="0.2">
      <c r="A22" s="7" t="s">
        <v>42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D22" s="14"/>
      <c r="AE22" s="14"/>
      <c r="AF22" s="14"/>
    </row>
    <row r="23" spans="1:32" s="4" customFormat="1" ht="25.5" customHeight="1" x14ac:dyDescent="0.2">
      <c r="A23" s="117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4"/>
    </row>
    <row r="24" spans="1:32" s="40" customFormat="1" ht="12.6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"/>
      <c r="AD24" s="14"/>
      <c r="AE24" s="14"/>
      <c r="AF24" s="13"/>
    </row>
    <row r="25" spans="1:32" s="45" customFormat="1" ht="12.6" customHeight="1" x14ac:dyDescent="0.2">
      <c r="A25" s="8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"/>
      <c r="AD25" s="13"/>
      <c r="AE25" s="13"/>
      <c r="AF25" s="62"/>
    </row>
    <row r="26" spans="1:32" x14ac:dyDescent="0.2">
      <c r="A26" s="40" t="s">
        <v>60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62"/>
      <c r="AE26" s="62"/>
      <c r="AF26" s="13"/>
    </row>
    <row r="27" spans="1:32" x14ac:dyDescent="0.2">
      <c r="A27" s="44" t="s">
        <v>34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13"/>
      <c r="AE27" s="13"/>
    </row>
    <row r="29" spans="1:32" x14ac:dyDescent="0.2">
      <c r="A29" s="108" t="s">
        <v>68</v>
      </c>
      <c r="B29" s="108"/>
    </row>
  </sheetData>
  <mergeCells count="3">
    <mergeCell ref="A17:AC17"/>
    <mergeCell ref="A23:AE23"/>
    <mergeCell ref="A29:B29"/>
  </mergeCells>
  <phoneticPr fontId="0" type="noConversion"/>
  <hyperlinks>
    <hyperlink ref="A19" r:id="rId1"/>
  </hyperlinks>
  <pageMargins left="0.26" right="0.78740157499999996" top="1.2" bottom="0.98425196900000012" header="0.49212598450000006" footer="0.49212598450000006"/>
  <pageSetup paperSize="9" scale="74" fitToHeight="0" orientation="landscape" r:id="rId2"/>
  <headerFooter alignWithMargins="0"/>
  <ignoredErrors>
    <ignoredError sqref="B5:V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PM TV CH 2017</vt:lpstr>
      <vt:lpstr>TV PM SA</vt:lpstr>
      <vt:lpstr>TV PM SR</vt:lpstr>
      <vt:lpstr>TV PM SI</vt:lpstr>
      <vt:lpstr>'TV PM SI'!Impression_des_titres</vt:lpstr>
      <vt:lpstr>'TV PM SR'!Impression_des_titres</vt:lpstr>
      <vt:lpstr>'TV PM SA'!TmSlc</vt:lpstr>
      <vt:lpstr>'PM TV CH 2017'!Zone_d_impression</vt:lpstr>
      <vt:lpstr>'TV PM SA'!Zone_d_impression</vt:lpstr>
      <vt:lpstr>'TV PM SI'!Zone_d_impression</vt:lpstr>
      <vt:lpstr>'TV PM SR'!Zone_d_impression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2018-06-19T14:06:01Z</cp:lastPrinted>
  <dcterms:created xsi:type="dcterms:W3CDTF">2005-09-01T10:23:22Z</dcterms:created>
  <dcterms:modified xsi:type="dcterms:W3CDTF">2018-06-19T14:06:38Z</dcterms:modified>
</cp:coreProperties>
</file>