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SKS\DIAM\30_Input\WSA\GNP_2018-0281\Tableaux\Indicateurs généraux\"/>
    </mc:Choice>
  </mc:AlternateContent>
  <bookViews>
    <workbookView xWindow="-15" yWindow="-15" windowWidth="25260" windowHeight="6165"/>
  </bookViews>
  <sheets>
    <sheet name="Titre" sheetId="7" r:id="rId1"/>
    <sheet name="graph_203" sheetId="5" r:id="rId2"/>
    <sheet name="tablong_203" sheetId="6" r:id="rId3"/>
    <sheet name="graph_2" sheetId="8" r:id="rId4"/>
    <sheet name="tablong_2" sheetId="10" r:id="rId5"/>
  </sheets>
  <definedNames>
    <definedName name="g20301_216" hidden="1">"Elisabeth Pastor"</definedName>
    <definedName name="HTML_CodePage" hidden="1">1252</definedName>
    <definedName name="HTML_Control" localSheetId="1" hidden="1">{"'tablong2'!$A$2:$H$14"}</definedName>
    <definedName name="HTML_Control" localSheetId="4" hidden="1">{"'tabcourt_2'!$A$2:$C$38"}</definedName>
    <definedName name="HTML_Control" hidden="1">{"'tablong2'!$A$2:$H$14"}</definedName>
    <definedName name="HTML_Description" hidden="1">""</definedName>
    <definedName name="HTML_Email" hidden="1">""</definedName>
    <definedName name="HTML_Header" hidden="1">"tablong_1"</definedName>
    <definedName name="HTML_LastUpdate" hidden="1">"04.04.01"</definedName>
    <definedName name="HTML_LineAfter" hidden="1">FALSE</definedName>
    <definedName name="HTML_LineBefore" hidden="1">FALSE</definedName>
    <definedName name="HTML_Name" hidden="1">"Elissabeth Pastor"</definedName>
    <definedName name="HTML_OBDlg2" hidden="1">TRUE</definedName>
    <definedName name="HTML_OBDlg4" hidden="1">TRUE</definedName>
    <definedName name="HTML_OS" hidden="1">0</definedName>
    <definedName name="HTML_PathFile" hidden="1">"T:\PROGRAMME SCIENCE\E_EP_SCIENCE ET TECHNOLOGIE\A_EP-INDICATEURS\Tableaux\Tableaux htm\ind 20301\ind20301f_2_tabl.htm"</definedName>
    <definedName name="HTML_Title" hidden="1">"20301 Tableaux"</definedName>
    <definedName name="tabcourt_2182" localSheetId="4" hidden="1">{"'tabcourt_5'!$A$2:$C$10"}</definedName>
    <definedName name="tabcourt_2182" hidden="1">{"'tabcourt_5'!$A$2:$C$10"}</definedName>
    <definedName name="_xlnm.Print_Area" localSheetId="2">tablong_203!$A$1:$D$71</definedName>
    <definedName name="_xlnm.Print_Area" localSheetId="0">Titre!$A$1:$L$25</definedName>
  </definedNames>
  <calcPr calcId="162913"/>
</workbook>
</file>

<file path=xl/calcChain.xml><?xml version="1.0" encoding="utf-8"?>
<calcChain xmlns="http://schemas.openxmlformats.org/spreadsheetml/2006/main">
  <c r="F13" i="10" l="1"/>
  <c r="G12" i="10" s="1"/>
  <c r="C13" i="10"/>
  <c r="D10" i="10" s="1"/>
  <c r="C13" i="8"/>
  <c r="D13" i="8"/>
  <c r="E7" i="10" l="1"/>
  <c r="E10" i="10"/>
  <c r="G7" i="10"/>
  <c r="D7" i="10"/>
  <c r="G8" i="10"/>
  <c r="E5" i="10"/>
  <c r="D11" i="10"/>
  <c r="D6" i="10"/>
  <c r="E13" i="10"/>
  <c r="F26" i="10"/>
  <c r="E24" i="10" s="1"/>
  <c r="C14" i="6"/>
  <c r="D10" i="6" s="1"/>
  <c r="C26" i="10"/>
  <c r="D22" i="10" s="1"/>
  <c r="C27" i="6"/>
  <c r="D25" i="6" s="1"/>
  <c r="D40" i="6"/>
  <c r="C40" i="6"/>
  <c r="C50" i="6"/>
  <c r="C60" i="6"/>
  <c r="G11" i="10"/>
  <c r="E6" i="10"/>
  <c r="E11" i="10"/>
  <c r="G9" i="10"/>
  <c r="E8" i="10"/>
  <c r="G5" i="10"/>
  <c r="G10" i="10"/>
  <c r="E9" i="10"/>
  <c r="G6" i="10"/>
  <c r="D8" i="10"/>
  <c r="D9" i="10"/>
  <c r="D5" i="10"/>
  <c r="D23" i="10" l="1"/>
  <c r="G23" i="10"/>
  <c r="G19" i="10"/>
  <c r="E26" i="10"/>
  <c r="E25" i="10"/>
  <c r="G18" i="10"/>
  <c r="G20" i="10"/>
  <c r="E18" i="10"/>
  <c r="D21" i="6"/>
  <c r="D24" i="6"/>
  <c r="D24" i="10"/>
  <c r="D20" i="6"/>
  <c r="D23" i="6"/>
  <c r="E21" i="10"/>
  <c r="G21" i="10"/>
  <c r="G22" i="10"/>
  <c r="D19" i="10"/>
  <c r="E22" i="10"/>
  <c r="G24" i="10"/>
  <c r="D26" i="6"/>
  <c r="E20" i="10"/>
  <c r="E23" i="10"/>
  <c r="G25" i="10"/>
  <c r="E19" i="10"/>
  <c r="D25" i="10"/>
  <c r="D18" i="10"/>
  <c r="D19" i="6"/>
  <c r="D22" i="6"/>
  <c r="D21" i="10"/>
  <c r="D20" i="10"/>
  <c r="D13" i="10"/>
  <c r="D12" i="6"/>
  <c r="D8" i="6"/>
  <c r="D7" i="6"/>
  <c r="D9" i="6"/>
  <c r="D13" i="6"/>
  <c r="D11" i="6"/>
  <c r="G26" i="10" l="1"/>
  <c r="D27" i="6"/>
  <c r="D26" i="10"/>
  <c r="D14" i="6"/>
</calcChain>
</file>

<file path=xl/sharedStrings.xml><?xml version="1.0" encoding="utf-8"?>
<sst xmlns="http://schemas.openxmlformats.org/spreadsheetml/2006/main" count="178" uniqueCount="74">
  <si>
    <t>Domaine de recherche</t>
  </si>
  <si>
    <t>Science de la vie</t>
  </si>
  <si>
    <t>Technologies industrielles</t>
  </si>
  <si>
    <t>Environnement</t>
  </si>
  <si>
    <t>Total des projets</t>
  </si>
  <si>
    <t>Société de l'information conviviale (IST)</t>
  </si>
  <si>
    <t>Qualité de vie et ressources du vivant (LIFE)</t>
  </si>
  <si>
    <t>Croissance compétitive et durable (GROWTH)</t>
  </si>
  <si>
    <t>Environnement et développement durable 
(ENVIRONMENT)</t>
  </si>
  <si>
    <t>En nombre de participants et en %</t>
  </si>
  <si>
    <t>Technologies d'information et de communication</t>
  </si>
  <si>
    <t>Autres programmes et non répartis</t>
  </si>
  <si>
    <t>Science et technologie</t>
  </si>
  <si>
    <t xml:space="preserve">Dimensions : </t>
  </si>
  <si>
    <t>Titres des graphiques :</t>
  </si>
  <si>
    <t xml:space="preserve">Set 502 : </t>
  </si>
  <si>
    <t>Domaines de recherche</t>
  </si>
  <si>
    <t>Indicateur 30502 :</t>
  </si>
  <si>
    <t>Comparaison internationale</t>
  </si>
  <si>
    <t>Participation
suisse</t>
  </si>
  <si>
    <t>Total des participations</t>
  </si>
  <si>
    <t>Technologies de l’information</t>
  </si>
  <si>
    <t>Génomique et biotechnologie pour la santé</t>
  </si>
  <si>
    <t>Développement durable</t>
  </si>
  <si>
    <t>Nanotechnologies, matériaux, procédés de production</t>
  </si>
  <si>
    <t>Promotion de la mobilité</t>
  </si>
  <si>
    <t>Recherche exploratoire</t>
  </si>
  <si>
    <t>Nombre 
de participants</t>
  </si>
  <si>
    <t>%</t>
  </si>
  <si>
    <t xml:space="preserve"> %</t>
  </si>
  <si>
    <t>Total 
des participations</t>
  </si>
  <si>
    <t>Titres</t>
  </si>
  <si>
    <t>Santé</t>
  </si>
  <si>
    <t>% nbre de partici-pants</t>
  </si>
  <si>
    <t>% total des projets</t>
  </si>
  <si>
    <t>En nombre de participants et en % du nombre total de participants par pays ou du total des projets</t>
  </si>
  <si>
    <t>Technologies de l'information</t>
  </si>
  <si>
    <t>Infrastructure de recherche</t>
  </si>
  <si>
    <t>Euratom</t>
  </si>
  <si>
    <t xml:space="preserve"> Euratom</t>
  </si>
  <si>
    <t>Commentaires et définitions : voir l'indicateur sur Internet</t>
  </si>
  <si>
    <r>
      <t>1</t>
    </r>
    <r>
      <rPr>
        <sz val="8"/>
        <rFont val="Arial"/>
        <family val="2"/>
      </rPr>
      <t xml:space="preserve">   PCR = Programme-cadre de recherche et développement technologique de l'Union Européenne</t>
    </r>
  </si>
  <si>
    <t>Excellence scientifique</t>
  </si>
  <si>
    <t>Primauté industrielle</t>
  </si>
  <si>
    <t>Défis sociétaux</t>
  </si>
  <si>
    <t>Diffuser l'excellence et élargir la participation</t>
  </si>
  <si>
    <t>Science avec et pour la société</t>
  </si>
  <si>
    <t>Dont technologies de l'information et de la communication</t>
  </si>
  <si>
    <t>Titres des tableaux longs :</t>
  </si>
  <si>
    <t>Dimensions actualisées</t>
  </si>
  <si>
    <t xml:space="preserve">Programmes-cadres recherche UE
</t>
  </si>
  <si>
    <t>© 2018 OFS-BFS-UST / WSA</t>
  </si>
  <si>
    <r>
      <t>8</t>
    </r>
    <r>
      <rPr>
        <b/>
        <vertAlign val="superscript"/>
        <sz val="8"/>
        <rFont val="Arial"/>
        <family val="2"/>
      </rPr>
      <t>ème</t>
    </r>
    <r>
      <rPr>
        <b/>
        <sz val="8"/>
        <rFont val="Arial"/>
        <family val="2"/>
      </rPr>
      <t xml:space="preserve"> PCR</t>
    </r>
  </si>
  <si>
    <t>dont technologies de l'information et de la communication</t>
  </si>
  <si>
    <t>Source: SEFRI, Rapport annuel sur la participation suisse. Berne, 2018</t>
  </si>
  <si>
    <t>Participations suisses aux programmes cadres de recherche (1995-2018) selon le domaine de recherche</t>
  </si>
  <si>
    <t>En % du nombre de participants (état mars 2018)</t>
  </si>
  <si>
    <t>En nombre de participants et en % (état mars 2018)</t>
  </si>
  <si>
    <t>Autres</t>
  </si>
  <si>
    <t>En nombre de participants et en % du nombre total de participants par pays ou du total des projets (état mars 2018)</t>
  </si>
  <si>
    <t>Participation suisse au 8ème programme cadre de recherche (2014-2020) selon le domaine de recherche</t>
  </si>
  <si>
    <t>Participation suisse au 8ème PCR (2014-2020) selon le domaine de recherche, comparaison internationale</t>
  </si>
  <si>
    <t>Participation suisse aux programmes cadres de recherche de l'Union européenne (1995-2018) selon le domaine de recherche</t>
  </si>
  <si>
    <t>Participation suisse au 6ème PCR (2003-2006), 7ème (2007-2013) et 8ème PCR (2014-2020) selon le domaine de recherche, comparaison internationale</t>
  </si>
  <si>
    <r>
      <t>Participation suisse au 8</t>
    </r>
    <r>
      <rPr>
        <b/>
        <vertAlign val="superscript"/>
        <sz val="8"/>
        <rFont val="Arial"/>
        <family val="2"/>
      </rPr>
      <t>ème</t>
    </r>
    <r>
      <rPr>
        <b/>
        <sz val="8"/>
        <rFont val="Arial"/>
        <family val="2"/>
      </rPr>
      <t xml:space="preserve"> PCR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(2014-2020) selon le domaine de recherche, comparaison internationale</t>
    </r>
  </si>
  <si>
    <r>
      <t>Participation suisse au 7</t>
    </r>
    <r>
      <rPr>
        <b/>
        <vertAlign val="superscript"/>
        <sz val="8"/>
        <rFont val="Arial"/>
        <family val="2"/>
      </rPr>
      <t>ème</t>
    </r>
    <r>
      <rPr>
        <b/>
        <sz val="8"/>
        <rFont val="Arial"/>
        <family val="2"/>
      </rPr>
      <t xml:space="preserve"> PCR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(2007-2013) selon le domaine de recherche, comparaison internationale</t>
    </r>
  </si>
  <si>
    <r>
      <t>Participation suisse au 6</t>
    </r>
    <r>
      <rPr>
        <b/>
        <vertAlign val="superscript"/>
        <sz val="8"/>
        <rFont val="Arial"/>
        <family val="2"/>
      </rPr>
      <t>ème</t>
    </r>
    <r>
      <rPr>
        <b/>
        <sz val="8"/>
        <rFont val="Arial"/>
        <family val="2"/>
      </rPr>
      <t xml:space="preserve"> PCR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(2003-2006) selon le domaine de recherche, comparaison internationale</t>
    </r>
  </si>
  <si>
    <r>
      <t>Participation suisse au 8ème PCR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(2014-2020) selon le domaine de recherche, comparaison internationale</t>
    </r>
  </si>
  <si>
    <r>
      <t>Participation suisse au 8</t>
    </r>
    <r>
      <rPr>
        <b/>
        <vertAlign val="superscript"/>
        <sz val="8"/>
        <rFont val="Arial"/>
        <family val="2"/>
      </rPr>
      <t>ème</t>
    </r>
    <r>
      <rPr>
        <b/>
        <sz val="8"/>
        <rFont val="Arial"/>
        <family val="2"/>
      </rPr>
      <t xml:space="preserve"> PCR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(2014-2016) selon le domaine de recherche</t>
    </r>
  </si>
  <si>
    <r>
      <t>Participation suisse au 7</t>
    </r>
    <r>
      <rPr>
        <b/>
        <vertAlign val="superscript"/>
        <sz val="8"/>
        <rFont val="Arial"/>
        <family val="2"/>
      </rPr>
      <t>ème</t>
    </r>
    <r>
      <rPr>
        <b/>
        <sz val="8"/>
        <rFont val="Arial"/>
        <family val="2"/>
      </rPr>
      <t xml:space="preserve"> PCR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(2007-2013) selon le domaine de recherche</t>
    </r>
  </si>
  <si>
    <r>
      <t>Participation suisse au 6</t>
    </r>
    <r>
      <rPr>
        <b/>
        <vertAlign val="superscript"/>
        <sz val="8"/>
        <rFont val="Arial"/>
        <family val="2"/>
      </rPr>
      <t>ème</t>
    </r>
    <r>
      <rPr>
        <b/>
        <sz val="8"/>
        <rFont val="Arial"/>
        <family val="2"/>
      </rPr>
      <t xml:space="preserve"> PCR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(2003-2006) selon le domaine de recherche</t>
    </r>
  </si>
  <si>
    <r>
      <t>Participation suisse au 5</t>
    </r>
    <r>
      <rPr>
        <b/>
        <vertAlign val="superscript"/>
        <sz val="8"/>
        <rFont val="Arial"/>
        <family val="2"/>
      </rPr>
      <t>ème</t>
    </r>
    <r>
      <rPr>
        <b/>
        <sz val="8"/>
        <rFont val="Arial"/>
        <family val="2"/>
      </rPr>
      <t xml:space="preserve"> PCR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(1999-2002) selon le domaine de recherche</t>
    </r>
  </si>
  <si>
    <r>
      <t>Participation suisse au  4</t>
    </r>
    <r>
      <rPr>
        <b/>
        <vertAlign val="superscript"/>
        <sz val="8"/>
        <rFont val="Arial"/>
        <family val="2"/>
      </rPr>
      <t>ème</t>
    </r>
    <r>
      <rPr>
        <b/>
        <sz val="8"/>
        <rFont val="Arial"/>
        <family val="2"/>
      </rPr>
      <t xml:space="preserve"> PCR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(1995-1998) selon le domaine de recherche</t>
    </r>
  </si>
  <si>
    <r>
      <t>Participation suisse au 8</t>
    </r>
    <r>
      <rPr>
        <b/>
        <vertAlign val="superscript"/>
        <sz val="8"/>
        <rFont val="Arial"/>
        <family val="2"/>
      </rPr>
      <t>ème</t>
    </r>
    <r>
      <rPr>
        <b/>
        <sz val="8"/>
        <rFont val="Arial"/>
        <family val="2"/>
      </rPr>
      <t xml:space="preserve">  programme cadre de recherche (PCR) de l'Union européenne (2014-2020) selon le domaine de recherche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</si>
</sst>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\ ##0"/>
    <numFmt numFmtId="166" formatCode="##\ ###\ ##0"/>
    <numFmt numFmtId="167" formatCode="#\ ###\ ##0.0__;[Red]\-#\ ###\ ##0.0__;..__;@__"/>
    <numFmt numFmtId="168" formatCode="#\ ###\ ##0__;[Red]\-#\ ###\ ##0__;..__;@__"/>
  </numFmts>
  <fonts count="22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name val="Geneva"/>
    </font>
    <font>
      <sz val="8"/>
      <color indexed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55"/>
      <name val="Arial"/>
      <family val="2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vertAlign val="superscript"/>
      <sz val="8"/>
      <name val="Arial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22"/>
      </top>
      <bottom/>
      <diagonal/>
    </border>
    <border>
      <left/>
      <right style="dashed">
        <color indexed="22"/>
      </right>
      <top style="thin">
        <color indexed="64"/>
      </top>
      <bottom style="thin">
        <color indexed="64"/>
      </bottom>
      <diagonal/>
    </border>
    <border>
      <left/>
      <right style="dashed">
        <color indexed="22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dashed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dashed">
        <color indexed="22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1" fillId="0" borderId="0"/>
  </cellStyleXfs>
  <cellXfs count="109">
    <xf numFmtId="0" fontId="0" fillId="0" borderId="0" xfId="0"/>
    <xf numFmtId="0" fontId="4" fillId="0" borderId="0" xfId="0" applyFont="1" applyBorder="1" applyAlignment="1"/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4" fillId="0" borderId="0" xfId="0" applyFont="1" applyBorder="1" applyAlignment="1">
      <alignment vertical="top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6" fontId="2" fillId="0" borderId="0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right" vertical="center" indent="1"/>
    </xf>
    <xf numFmtId="0" fontId="0" fillId="2" borderId="0" xfId="0" applyFill="1"/>
    <xf numFmtId="0" fontId="2" fillId="2" borderId="0" xfId="0" applyFont="1" applyFill="1" applyBorder="1" applyAlignment="1"/>
    <xf numFmtId="166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Alignment="1"/>
    <xf numFmtId="0" fontId="4" fillId="2" borderId="0" xfId="0" applyFont="1" applyFill="1" applyBorder="1" applyAlignment="1"/>
    <xf numFmtId="0" fontId="2" fillId="2" borderId="0" xfId="0" applyFont="1" applyFill="1" applyAlignment="1"/>
    <xf numFmtId="0" fontId="10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12" fillId="2" borderId="0" xfId="1" applyFont="1" applyFill="1" applyAlignment="1" applyProtection="1"/>
    <xf numFmtId="3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right" vertical="center" indent="2"/>
    </xf>
    <xf numFmtId="1" fontId="2" fillId="2" borderId="0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right" vertical="center" indent="2"/>
    </xf>
    <xf numFmtId="3" fontId="2" fillId="2" borderId="0" xfId="0" applyNumberFormat="1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right" vertical="center" indent="1"/>
    </xf>
    <xf numFmtId="1" fontId="4" fillId="2" borderId="0" xfId="0" applyNumberFormat="1" applyFont="1" applyFill="1" applyBorder="1" applyAlignment="1">
      <alignment horizontal="right" vertical="center" indent="1"/>
    </xf>
    <xf numFmtId="0" fontId="3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/>
    <xf numFmtId="3" fontId="16" fillId="2" borderId="0" xfId="0" applyNumberFormat="1" applyFont="1" applyFill="1" applyBorder="1" applyAlignment="1">
      <alignment horizontal="right" vertical="center" indent="2"/>
    </xf>
    <xf numFmtId="1" fontId="16" fillId="2" borderId="0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right" vertical="center" indent="2"/>
    </xf>
    <xf numFmtId="164" fontId="17" fillId="0" borderId="0" xfId="0" applyNumberFormat="1" applyFont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right" vertical="center" indent="2"/>
    </xf>
    <xf numFmtId="166" fontId="4" fillId="0" borderId="1" xfId="0" applyNumberFormat="1" applyFont="1" applyFill="1" applyBorder="1" applyAlignment="1">
      <alignment horizontal="right" vertical="center" indent="2"/>
    </xf>
    <xf numFmtId="167" fontId="2" fillId="0" borderId="0" xfId="0" applyNumberFormat="1" applyFont="1" applyBorder="1" applyAlignment="1">
      <alignment horizontal="right" vertical="center"/>
    </xf>
    <xf numFmtId="167" fontId="4" fillId="0" borderId="1" xfId="0" applyNumberFormat="1" applyFont="1" applyBorder="1" applyAlignment="1">
      <alignment horizontal="right" vertical="center"/>
    </xf>
    <xf numFmtId="167" fontId="2" fillId="0" borderId="6" xfId="0" applyNumberFormat="1" applyFont="1" applyBorder="1" applyAlignment="1">
      <alignment horizontal="center" vertical="center"/>
    </xf>
    <xf numFmtId="167" fontId="4" fillId="0" borderId="7" xfId="0" applyNumberFormat="1" applyFont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right" vertical="center" indent="2"/>
    </xf>
    <xf numFmtId="3" fontId="6" fillId="2" borderId="0" xfId="0" applyNumberFormat="1" applyFont="1" applyFill="1" applyBorder="1" applyAlignment="1">
      <alignment horizontal="right" vertical="center" indent="2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indent="1"/>
    </xf>
    <xf numFmtId="1" fontId="4" fillId="2" borderId="1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 indent="1"/>
    </xf>
    <xf numFmtId="1" fontId="4" fillId="2" borderId="1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left" vertical="center" wrapText="1" indent="1"/>
    </xf>
    <xf numFmtId="1" fontId="16" fillId="2" borderId="3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3" fontId="2" fillId="2" borderId="2" xfId="0" applyNumberFormat="1" applyFont="1" applyFill="1" applyBorder="1" applyAlignment="1">
      <alignment horizontal="right"/>
    </xf>
    <xf numFmtId="164" fontId="18" fillId="0" borderId="1" xfId="0" applyNumberFormat="1" applyFont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1" fontId="2" fillId="2" borderId="8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 indent="1"/>
    </xf>
    <xf numFmtId="168" fontId="2" fillId="0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/>
    <xf numFmtId="0" fontId="19" fillId="2" borderId="0" xfId="0" applyFont="1" applyFill="1" applyAlignment="1">
      <alignment horizontal="left" vertical="center"/>
    </xf>
    <xf numFmtId="1" fontId="6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9" xfId="0" applyFont="1" applyBorder="1" applyAlignment="1">
      <alignment horizontal="left" vertical="center" wrapText="1" indent="1"/>
    </xf>
    <xf numFmtId="168" fontId="2" fillId="0" borderId="9" xfId="0" applyNumberFormat="1" applyFont="1" applyBorder="1" applyAlignment="1">
      <alignment horizontal="right" vertical="center" indent="2"/>
    </xf>
    <xf numFmtId="0" fontId="2" fillId="0" borderId="0" xfId="0" applyFont="1" applyBorder="1" applyAlignment="1">
      <alignment horizontal="left" vertical="center" wrapText="1" indent="1"/>
    </xf>
    <xf numFmtId="168" fontId="2" fillId="0" borderId="0" xfId="0" applyNumberFormat="1" applyFont="1" applyBorder="1" applyAlignment="1">
      <alignment horizontal="right" vertical="center" indent="2"/>
    </xf>
    <xf numFmtId="0" fontId="2" fillId="0" borderId="0" xfId="0" applyFont="1" applyBorder="1" applyAlignment="1">
      <alignment horizontal="left" vertical="center" indent="1"/>
    </xf>
    <xf numFmtId="1" fontId="2" fillId="2" borderId="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 indent="2"/>
    </xf>
    <xf numFmtId="164" fontId="17" fillId="0" borderId="10" xfId="0" applyNumberFormat="1" applyFont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right" vertical="center" indent="1"/>
    </xf>
    <xf numFmtId="0" fontId="4" fillId="3" borderId="0" xfId="0" applyFont="1" applyFill="1"/>
    <xf numFmtId="0" fontId="6" fillId="2" borderId="0" xfId="0" applyFont="1" applyFill="1"/>
    <xf numFmtId="0" fontId="5" fillId="2" borderId="0" xfId="0" applyFont="1" applyFill="1" applyBorder="1" applyAlignment="1">
      <alignment horizontal="left" vertical="center" wrapText="1" indent="2"/>
    </xf>
    <xf numFmtId="0" fontId="20" fillId="2" borderId="0" xfId="0" applyFont="1" applyFill="1" applyAlignment="1"/>
    <xf numFmtId="0" fontId="20" fillId="2" borderId="0" xfId="0" applyFont="1" applyFill="1" applyBorder="1" applyAlignment="1">
      <alignment horizontal="left" vertical="center" wrapText="1" indent="1"/>
    </xf>
    <xf numFmtId="1" fontId="20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 wrapText="1" indent="2"/>
    </xf>
    <xf numFmtId="0" fontId="20" fillId="2" borderId="0" xfId="0" applyFont="1" applyFill="1" applyBorder="1" applyAlignment="1">
      <alignment horizontal="left" vertical="center" indent="1"/>
    </xf>
    <xf numFmtId="165" fontId="4" fillId="0" borderId="1" xfId="0" applyNumberFormat="1" applyFont="1" applyBorder="1" applyAlignment="1">
      <alignment horizontal="right" vertical="center" indent="1"/>
    </xf>
    <xf numFmtId="166" fontId="2" fillId="2" borderId="0" xfId="0" applyNumberFormat="1" applyFont="1" applyFill="1" applyBorder="1" applyAlignment="1">
      <alignment horizontal="right" vertical="center" indent="1"/>
    </xf>
    <xf numFmtId="2" fontId="17" fillId="0" borderId="5" xfId="0" applyNumberFormat="1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0" fontId="4" fillId="0" borderId="0" xfId="0" applyFont="1" applyFill="1"/>
    <xf numFmtId="0" fontId="4" fillId="2" borderId="1" xfId="0" applyFont="1" applyFill="1" applyBorder="1" applyAlignment="1">
      <alignment horizontal="left" vertical="center" wrapText="1" inden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right"/>
    </xf>
    <xf numFmtId="0" fontId="2" fillId="2" borderId="0" xfId="0" applyFont="1" applyFill="1"/>
    <xf numFmtId="0" fontId="4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9" fillId="2" borderId="0" xfId="1" applyFill="1" applyAlignment="1" applyProtection="1"/>
    <xf numFmtId="0" fontId="19" fillId="2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</cellXfs>
  <cellStyles count="4">
    <cellStyle name="Lien hypertexte" xfId="1" builtinId="8"/>
    <cellStyle name="Normal" xfId="0" builtinId="0"/>
    <cellStyle name="Pourcentage" xfId="2" builtinId="5"/>
    <cellStyle name="Standard_G34-EU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Participation suisse au 4ème PCR </a:t>
            </a:r>
            <a:r>
              <a:rPr lang="en-US" sz="8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(1)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selon le domaine de</a:t>
            </a:r>
          </a:p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recherche, 1995-2000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plosion val="8"/>
            <c:extLst>
              <c:ext xmlns:c16="http://schemas.microsoft.com/office/drawing/2014/chart" uri="{C3380CC4-5D6E-409C-BE32-E72D297353CC}">
                <c16:uniqueId val="{00000000-B2F9-4A93-9E98-04ED8EC93C84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F9-4A93-9E98-04ED8EC93C84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F9-4A93-9E98-04ED8EC93C84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F9-4A93-9E98-04ED8EC93C84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F9-4A93-9E98-04ED8EC93C84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2F9-4A93-9E98-04ED8EC93C8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0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graph_203!#REF!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graph_203!#REF!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B2F9-4A93-9E98-04ED8EC93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CC99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Participation suisse au 5ème PCR</a:t>
            </a:r>
            <a:r>
              <a:rPr lang="en-US" sz="8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 (1)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selon le domaine de recherche, 1999-2001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plosion val="7"/>
            <c:extLst>
              <c:ext xmlns:c16="http://schemas.microsoft.com/office/drawing/2014/chart" uri="{C3380CC4-5D6E-409C-BE32-E72D297353CC}">
                <c16:uniqueId val="{00000000-B59B-4A64-9B1A-65BA4C7CFBEB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9B-4A64-9B1A-65BA4C7CFBEB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9B-4A64-9B1A-65BA4C7CFBEB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9B-4A64-9B1A-65BA4C7CFBEB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9B-4A64-9B1A-65BA4C7CFBEB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9B-4A64-9B1A-65BA4C7CFBE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graph_203!#REF!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graph_203!#REF!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B59B-4A64-9B1A-65BA4C7CF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CC99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 b="1"/>
              <a:t>Participation suisse au 8ème  programme cadre de recherche (PCR) de l'Union européenne (2014-2020) selon le domaine de recherche</a:t>
            </a:r>
          </a:p>
          <a:p>
            <a:pPr>
              <a:defRPr/>
            </a:pPr>
            <a:r>
              <a:rPr lang="en-US" sz="1050"/>
              <a:t>En % du nombre de participants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28373236055429"/>
          <c:y val="0.22727083642846532"/>
          <c:w val="0.45923963721832106"/>
          <c:h val="0.6877764571881345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D7B-4216-AE7E-DC739DCC66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D7B-4216-AE7E-DC739DCC6688}"/>
              </c:ext>
            </c:extLst>
          </c:dPt>
          <c:dPt>
            <c:idx val="2"/>
            <c:bubble3D val="0"/>
            <c:spPr>
              <a:pattFill prst="ltHorz">
                <a:fgClr>
                  <a:schemeClr val="accent2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D7B-4216-AE7E-DC739DCC668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D7B-4216-AE7E-DC739DCC668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D7B-4216-AE7E-DC739DCC668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D7B-4216-AE7E-DC739DCC668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D7B-4216-AE7E-DC739DCC6688}"/>
              </c:ext>
            </c:extLst>
          </c:dPt>
          <c:dPt>
            <c:idx val="7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D7B-4216-AE7E-DC739DCC6688}"/>
              </c:ext>
            </c:extLst>
          </c:dPt>
          <c:dLbls>
            <c:dLbl>
              <c:idx val="1"/>
              <c:layout>
                <c:manualLayout>
                  <c:x val="-8.6603039943442914E-2"/>
                  <c:y val="-1.0893120349108015E-1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D7B-4216-AE7E-DC739DCC6688}"/>
                </c:ext>
              </c:extLst>
            </c:dLbl>
            <c:dLbl>
              <c:idx val="2"/>
              <c:layout/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D7B-4216-AE7E-DC739DCC6688}"/>
                </c:ext>
              </c:extLst>
            </c:dLbl>
            <c:dLbl>
              <c:idx val="4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D7B-4216-AE7E-DC739DCC6688}"/>
                </c:ext>
              </c:extLst>
            </c:dLbl>
            <c:dLbl>
              <c:idx val="6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D7B-4216-AE7E-DC739DCC6688}"/>
                </c:ext>
              </c:extLst>
            </c:dLbl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graph_203!$B$22:$B$28</c:f>
              <c:strCache>
                <c:ptCount val="7"/>
                <c:pt idx="0">
                  <c:v>Excellence scientifique</c:v>
                </c:pt>
                <c:pt idx="1">
                  <c:v>Primauté industrielle</c:v>
                </c:pt>
                <c:pt idx="2">
                  <c:v>dont technologies de l'information et de la communication</c:v>
                </c:pt>
                <c:pt idx="3">
                  <c:v>Défis sociétaux</c:v>
                </c:pt>
                <c:pt idx="4">
                  <c:v>Diffuser l'excellence et élargir la participation</c:v>
                </c:pt>
                <c:pt idx="5">
                  <c:v>Science avec et pour la société</c:v>
                </c:pt>
                <c:pt idx="6">
                  <c:v>Euratom</c:v>
                </c:pt>
              </c:strCache>
            </c:strRef>
          </c:cat>
          <c:val>
            <c:numRef>
              <c:f>graph_203!$C$22:$C$28</c:f>
              <c:numCache>
                <c:formatCode>0</c:formatCode>
                <c:ptCount val="7"/>
                <c:pt idx="0">
                  <c:v>41.143151390319261</c:v>
                </c:pt>
                <c:pt idx="1">
                  <c:v>10</c:v>
                </c:pt>
                <c:pt idx="2">
                  <c:v>12.873326467559217</c:v>
                </c:pt>
                <c:pt idx="3">
                  <c:v>33.058702368692067</c:v>
                </c:pt>
                <c:pt idx="4">
                  <c:v>0.41194644696189497</c:v>
                </c:pt>
                <c:pt idx="5">
                  <c:v>0.51493305870236872</c:v>
                </c:pt>
                <c:pt idx="6">
                  <c:v>1.596292481977343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D7B-4216-AE7E-DC739DCC6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86361033110388"/>
          <c:y val="0.23130589808349428"/>
          <c:w val="0.30276606480814028"/>
          <c:h val="0.73159733571039465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Participation suisse au 8ème programme cadre de recherche (PCR) selon le domaine de recherche, comparaison internationale</a:t>
            </a:r>
          </a:p>
          <a:p>
            <a:pPr>
              <a:defRPr sz="1050"/>
            </a:pPr>
            <a:r>
              <a:rPr lang="en-US" sz="1050"/>
              <a:t>En % du nombre de participants</a:t>
            </a:r>
          </a:p>
          <a:p>
            <a:pPr>
              <a:defRPr sz="1050"/>
            </a:pPr>
            <a:endParaRPr lang="en-US" sz="1050"/>
          </a:p>
        </c:rich>
      </c:tx>
      <c:layout>
        <c:manualLayout>
          <c:xMode val="edge"/>
          <c:yMode val="edge"/>
          <c:x val="0.1164549791010102"/>
          <c:y val="1.95694716242661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9819775249711203"/>
          <c:y val="0.24469903618839789"/>
          <c:w val="0.5580793769363589"/>
          <c:h val="0.580723767957810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graph_2!$C$4</c:f>
              <c:strCache>
                <c:ptCount val="1"/>
                <c:pt idx="0">
                  <c:v>Participation
suisse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graph_2!$B$5:$B$12</c:f>
              <c:strCache>
                <c:ptCount val="8"/>
                <c:pt idx="0">
                  <c:v>Excellence scientifique</c:v>
                </c:pt>
                <c:pt idx="1">
                  <c:v>Primauté industrielle</c:v>
                </c:pt>
                <c:pt idx="2">
                  <c:v>dont technologies de l'information et de la communication</c:v>
                </c:pt>
                <c:pt idx="3">
                  <c:v>Défis sociétaux</c:v>
                </c:pt>
                <c:pt idx="4">
                  <c:v>Diffuser l'excellence et élargir la participation</c:v>
                </c:pt>
                <c:pt idx="5">
                  <c:v>Science avec et pour la société</c:v>
                </c:pt>
                <c:pt idx="6">
                  <c:v>Euratom</c:v>
                </c:pt>
                <c:pt idx="7">
                  <c:v>Autres</c:v>
                </c:pt>
              </c:strCache>
            </c:strRef>
          </c:cat>
          <c:val>
            <c:numRef>
              <c:f>graph_2!$C$5:$C$12</c:f>
              <c:numCache>
                <c:formatCode>##\ ###\ ##0</c:formatCode>
                <c:ptCount val="8"/>
                <c:pt idx="0">
                  <c:v>41.143151390319261</c:v>
                </c:pt>
                <c:pt idx="1">
                  <c:v>23.274974253347064</c:v>
                </c:pt>
                <c:pt idx="2">
                  <c:v>12.873326467559217</c:v>
                </c:pt>
                <c:pt idx="3">
                  <c:v>33.058702368692067</c:v>
                </c:pt>
                <c:pt idx="4">
                  <c:v>0.41194644696189497</c:v>
                </c:pt>
                <c:pt idx="5">
                  <c:v>0.51493305870236872</c:v>
                </c:pt>
                <c:pt idx="6">
                  <c:v>1.596292481977343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25-4287-9A5F-7AF708469430}"/>
            </c:ext>
          </c:extLst>
        </c:ser>
        <c:ser>
          <c:idx val="1"/>
          <c:order val="1"/>
          <c:tx>
            <c:strRef>
              <c:f>graph_2!$D$4</c:f>
              <c:strCache>
                <c:ptCount val="1"/>
                <c:pt idx="0">
                  <c:v>Total 
des participations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graph_2!$B$5:$B$12</c:f>
              <c:strCache>
                <c:ptCount val="8"/>
                <c:pt idx="0">
                  <c:v>Excellence scientifique</c:v>
                </c:pt>
                <c:pt idx="1">
                  <c:v>Primauté industrielle</c:v>
                </c:pt>
                <c:pt idx="2">
                  <c:v>dont technologies de l'information et de la communication</c:v>
                </c:pt>
                <c:pt idx="3">
                  <c:v>Défis sociétaux</c:v>
                </c:pt>
                <c:pt idx="4">
                  <c:v>Diffuser l'excellence et élargir la participation</c:v>
                </c:pt>
                <c:pt idx="5">
                  <c:v>Science avec et pour la société</c:v>
                </c:pt>
                <c:pt idx="6">
                  <c:v>Euratom</c:v>
                </c:pt>
                <c:pt idx="7">
                  <c:v>Autres</c:v>
                </c:pt>
              </c:strCache>
            </c:strRef>
          </c:cat>
          <c:val>
            <c:numRef>
              <c:f>graph_2!$D$5:$D$12</c:f>
              <c:numCache>
                <c:formatCode>##\ ###\ ##0</c:formatCode>
                <c:ptCount val="8"/>
                <c:pt idx="0">
                  <c:v>32.200000000000003</c:v>
                </c:pt>
                <c:pt idx="1">
                  <c:v>23.2</c:v>
                </c:pt>
                <c:pt idx="2">
                  <c:v>12.2</c:v>
                </c:pt>
                <c:pt idx="3">
                  <c:v>40.799999999999997</c:v>
                </c:pt>
                <c:pt idx="4">
                  <c:v>0.9</c:v>
                </c:pt>
                <c:pt idx="5">
                  <c:v>1</c:v>
                </c:pt>
                <c:pt idx="6">
                  <c:v>1.4</c:v>
                </c:pt>
                <c:pt idx="7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25-4287-9A5F-7AF708469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5981016"/>
        <c:axId val="345981408"/>
      </c:barChart>
      <c:catAx>
        <c:axId val="3459810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5981408"/>
        <c:crosses val="autoZero"/>
        <c:auto val="1"/>
        <c:lblAlgn val="ctr"/>
        <c:lblOffset val="100"/>
        <c:noMultiLvlLbl val="0"/>
      </c:catAx>
      <c:valAx>
        <c:axId val="345981408"/>
        <c:scaling>
          <c:orientation val="minMax"/>
          <c:max val="45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5981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361631623418768"/>
          <c:y val="0.86017042468709415"/>
          <c:w val="0.53482208969601963"/>
          <c:h val="0.11634699508715259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 macro="">
      <xdr:nvGraphicFramePr>
        <xdr:cNvPr id="308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 macro="">
      <xdr:nvGraphicFramePr>
        <xdr:cNvPr id="3081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</xdr:colOff>
      <xdr:row>15</xdr:row>
      <xdr:rowOff>152401</xdr:rowOff>
    </xdr:from>
    <xdr:to>
      <xdr:col>5</xdr:col>
      <xdr:colOff>657225</xdr:colOff>
      <xdr:row>40</xdr:row>
      <xdr:rowOff>142876</xdr:rowOff>
    </xdr:to>
    <xdr:graphicFrame macro="">
      <xdr:nvGraphicFramePr>
        <xdr:cNvPr id="3081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0.38775</cdr:y>
    </cdr:from>
    <cdr:to>
      <cdr:x>1</cdr:x>
      <cdr:y>0.6216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7819" y="287563"/>
          <a:ext cx="1200088" cy="171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= 1 273 projets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0.36774</cdr:y>
    </cdr:from>
    <cdr:to>
      <cdr:x>1</cdr:x>
      <cdr:y>0.58854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9415" y="272885"/>
          <a:ext cx="1152544" cy="1619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 = 913 projets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</xdr:colOff>
      <xdr:row>15</xdr:row>
      <xdr:rowOff>121920</xdr:rowOff>
    </xdr:from>
    <xdr:to>
      <xdr:col>6</xdr:col>
      <xdr:colOff>135255</xdr:colOff>
      <xdr:row>40</xdr:row>
      <xdr:rowOff>32385</xdr:rowOff>
    </xdr:to>
    <xdr:graphicFrame macro="">
      <xdr:nvGraphicFramePr>
        <xdr:cNvPr id="4099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science-technologie/programmes-recherche-u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tabSelected="1" zoomScaleNormal="100" workbookViewId="0">
      <selection activeCell="A3" sqref="A3"/>
    </sheetView>
  </sheetViews>
  <sheetFormatPr baseColWidth="10" defaultColWidth="11.42578125" defaultRowHeight="12.75"/>
  <cols>
    <col min="1" max="1" width="20.7109375" style="13" customWidth="1"/>
    <col min="2" max="2" width="3.42578125" style="13" customWidth="1"/>
    <col min="3" max="16384" width="11.42578125" style="13"/>
  </cols>
  <sheetData>
    <row r="2" spans="1:11" ht="15.75">
      <c r="A2" s="22" t="s">
        <v>15</v>
      </c>
      <c r="B2" s="22"/>
      <c r="C2" s="22" t="s">
        <v>12</v>
      </c>
    </row>
    <row r="3" spans="1:11" ht="15.75">
      <c r="A3" s="22"/>
      <c r="B3" s="22"/>
      <c r="C3" s="22"/>
    </row>
    <row r="4" spans="1:11" ht="15.75">
      <c r="A4" s="22" t="s">
        <v>17</v>
      </c>
      <c r="B4" s="22"/>
      <c r="C4" s="22" t="s">
        <v>50</v>
      </c>
    </row>
    <row r="5" spans="1:11">
      <c r="A5" s="23"/>
    </row>
    <row r="6" spans="1:11">
      <c r="A6" s="23" t="s">
        <v>13</v>
      </c>
      <c r="B6" s="23">
        <v>203</v>
      </c>
      <c r="C6" s="23" t="s">
        <v>16</v>
      </c>
    </row>
    <row r="7" spans="1:11">
      <c r="A7" s="23"/>
      <c r="B7" s="23">
        <v>2</v>
      </c>
      <c r="C7" s="23" t="s">
        <v>18</v>
      </c>
    </row>
    <row r="8" spans="1:11">
      <c r="A8" s="23"/>
    </row>
    <row r="9" spans="1:11">
      <c r="A9" s="23"/>
      <c r="B9" s="85"/>
      <c r="C9" s="86" t="s">
        <v>49</v>
      </c>
      <c r="E9" s="39"/>
      <c r="F9" s="39"/>
      <c r="G9" s="39"/>
      <c r="H9" s="39"/>
      <c r="I9" s="39"/>
      <c r="J9" s="39"/>
      <c r="K9" s="38"/>
    </row>
    <row r="10" spans="1:11">
      <c r="A10" s="23"/>
      <c r="E10" s="39"/>
      <c r="F10" s="39"/>
      <c r="G10" s="39"/>
      <c r="H10" s="39"/>
      <c r="I10" s="39"/>
      <c r="J10" s="39"/>
      <c r="K10" s="38"/>
    </row>
    <row r="11" spans="1:11">
      <c r="A11" s="23" t="s">
        <v>14</v>
      </c>
      <c r="E11" s="39"/>
      <c r="F11" s="39"/>
      <c r="G11" s="39"/>
      <c r="H11" s="39"/>
      <c r="I11" s="39"/>
      <c r="J11" s="39"/>
      <c r="K11" s="38"/>
    </row>
    <row r="12" spans="1:11">
      <c r="B12" s="85">
        <v>203</v>
      </c>
      <c r="C12" s="23" t="s">
        <v>60</v>
      </c>
      <c r="D12" s="23"/>
      <c r="E12" s="23"/>
      <c r="F12" s="23"/>
      <c r="G12" s="23"/>
      <c r="H12" s="23"/>
      <c r="I12" s="23"/>
      <c r="J12" s="23"/>
      <c r="K12" s="23"/>
    </row>
    <row r="13" spans="1:11">
      <c r="A13" s="24"/>
      <c r="B13" s="85">
        <v>2</v>
      </c>
      <c r="C13" s="23" t="s">
        <v>61</v>
      </c>
      <c r="D13" s="23"/>
      <c r="E13" s="23"/>
      <c r="F13" s="23"/>
      <c r="G13" s="23"/>
      <c r="H13" s="23"/>
      <c r="I13" s="23"/>
      <c r="J13" s="23"/>
      <c r="K13" s="23"/>
    </row>
    <row r="14" spans="1:11">
      <c r="A14" s="24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>
      <c r="A15" s="23" t="s">
        <v>48</v>
      </c>
      <c r="B15" s="97"/>
      <c r="C15" s="23"/>
      <c r="D15" s="23"/>
      <c r="E15" s="23"/>
      <c r="F15" s="23"/>
      <c r="G15" s="23"/>
      <c r="H15" s="23"/>
      <c r="I15" s="23"/>
      <c r="J15" s="23"/>
      <c r="K15" s="23"/>
    </row>
    <row r="16" spans="1:11">
      <c r="B16" s="85">
        <v>203</v>
      </c>
      <c r="C16" s="23" t="s">
        <v>62</v>
      </c>
      <c r="D16" s="23"/>
      <c r="E16" s="23"/>
      <c r="F16" s="23"/>
      <c r="G16" s="23"/>
      <c r="H16" s="23"/>
      <c r="I16" s="23"/>
      <c r="J16" s="23"/>
      <c r="K16" s="23"/>
    </row>
    <row r="17" spans="1:11">
      <c r="A17" s="23"/>
      <c r="B17" s="85">
        <v>2</v>
      </c>
      <c r="C17" s="23" t="s">
        <v>63</v>
      </c>
      <c r="D17" s="23"/>
      <c r="E17" s="23"/>
      <c r="F17" s="23"/>
      <c r="G17" s="23"/>
      <c r="H17" s="23"/>
      <c r="I17" s="23"/>
      <c r="J17" s="23"/>
      <c r="K17" s="23"/>
    </row>
    <row r="18" spans="1:1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>
      <c r="A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>
      <c r="A21" s="23" t="s">
        <v>51</v>
      </c>
      <c r="C21" s="36"/>
      <c r="D21" s="39"/>
      <c r="E21" s="39"/>
      <c r="F21" s="39"/>
      <c r="G21" s="39"/>
      <c r="H21" s="39"/>
      <c r="I21" s="39"/>
      <c r="J21" s="39"/>
      <c r="K21" s="38"/>
    </row>
    <row r="22" spans="1:11">
      <c r="C22" s="37"/>
    </row>
    <row r="23" spans="1:11">
      <c r="A23" s="105" t="s">
        <v>40</v>
      </c>
      <c r="B23" s="105"/>
      <c r="C23" s="105"/>
      <c r="D23" s="105"/>
      <c r="E23" s="105"/>
      <c r="F23" s="105"/>
    </row>
  </sheetData>
  <mergeCells count="1">
    <mergeCell ref="A23:F23"/>
  </mergeCells>
  <phoneticPr fontId="8" type="noConversion"/>
  <hyperlinks>
    <hyperlink ref="C13" location="graph_2!A1" display="Participation suisse au 6ème PCR (2003-2005) selon le domaine de recherche, comparaison internationale"/>
    <hyperlink ref="C17" location="tabcourt_2!A1" display="Participation suisse au 6ème PCR (2003-2005) selon le domaine de recherche, comparaison internationale"/>
    <hyperlink ref="C12" location="graph_203!A1" display="Participation suisse aux programmes cadre de recherche (1995-2005) selon le domaine de recherche"/>
    <hyperlink ref="C16" location="tabcourt_203!A1" display="Participation suisse aux programmes cadre de recherche (1995-2005) selon le domaine de recherche"/>
    <hyperlink ref="A23:F23" r:id="rId1" display="Commentaires et définitions : voir l'indicateur sur Internet"/>
    <hyperlink ref="C16:K16" location="tablong_203!A1" display="Participation suisse aux programmes cadres de recherche de l'Union européenne (1995-2016) selon le domaine de recherche"/>
    <hyperlink ref="C17:K17" location="tablong_2!A1" display="Participation suisse au 6ème PCR (2003-2006), 7ème (2007-2013) et 8ème PCR (2014-2016) selon le domaine de recherche, comparaison internationale"/>
  </hyperlinks>
  <pageMargins left="0.39370078740157483" right="0.39370078740157483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D29"/>
  <sheetViews>
    <sheetView zoomScaleNormal="100" workbookViewId="0">
      <selection activeCell="B2" sqref="B2"/>
    </sheetView>
  </sheetViews>
  <sheetFormatPr baseColWidth="10" defaultColWidth="11.42578125" defaultRowHeight="12.75" customHeight="1"/>
  <cols>
    <col min="1" max="1" width="1.85546875" style="21" customWidth="1"/>
    <col min="2" max="2" width="41.85546875" style="21" customWidth="1"/>
    <col min="3" max="3" width="15.42578125" style="21" customWidth="1"/>
    <col min="4" max="16384" width="11.42578125" style="21"/>
  </cols>
  <sheetData>
    <row r="1" spans="2:4" s="19" customFormat="1" ht="12.75" customHeight="1">
      <c r="B1" s="25" t="s">
        <v>31</v>
      </c>
    </row>
    <row r="2" spans="2:4" s="19" customFormat="1" ht="12.75" customHeight="1">
      <c r="B2" s="20" t="s">
        <v>73</v>
      </c>
    </row>
    <row r="3" spans="2:4" s="19" customFormat="1" ht="12.75" customHeight="1">
      <c r="B3" s="21" t="s">
        <v>56</v>
      </c>
    </row>
    <row r="4" spans="2:4" ht="12.75" customHeight="1">
      <c r="B4" s="64" t="s">
        <v>52</v>
      </c>
      <c r="C4" s="65"/>
      <c r="D4" s="14"/>
    </row>
    <row r="5" spans="2:4" ht="12.75" customHeight="1">
      <c r="B5" s="58" t="s">
        <v>42</v>
      </c>
      <c r="C5" s="31">
        <v>41.143151390319261</v>
      </c>
    </row>
    <row r="6" spans="2:4" ht="12.75" customHeight="1">
      <c r="B6" s="58" t="s">
        <v>43</v>
      </c>
      <c r="C6" s="31">
        <v>23.274974253347064</v>
      </c>
    </row>
    <row r="7" spans="2:4" ht="24" customHeight="1">
      <c r="B7" s="87" t="s">
        <v>53</v>
      </c>
      <c r="C7" s="31">
        <v>12.873326467559217</v>
      </c>
    </row>
    <row r="8" spans="2:4" ht="12.75" customHeight="1">
      <c r="B8" s="16" t="s">
        <v>44</v>
      </c>
      <c r="C8" s="31">
        <v>33.058702368692067</v>
      </c>
    </row>
    <row r="9" spans="2:4" ht="11.25">
      <c r="B9" s="58" t="s">
        <v>45</v>
      </c>
      <c r="C9" s="31">
        <v>0.41194644696189497</v>
      </c>
    </row>
    <row r="10" spans="2:4" ht="12.75" customHeight="1">
      <c r="B10" s="16" t="s">
        <v>46</v>
      </c>
      <c r="C10" s="31">
        <v>0.51493305870236872</v>
      </c>
    </row>
    <row r="11" spans="2:4" ht="12.75" customHeight="1">
      <c r="B11" s="58" t="s">
        <v>38</v>
      </c>
      <c r="C11" s="31">
        <v>1.596292481977343</v>
      </c>
    </row>
    <row r="12" spans="2:4" ht="12.75" customHeight="1">
      <c r="B12" s="98" t="s">
        <v>4</v>
      </c>
      <c r="C12" s="59">
        <v>100</v>
      </c>
    </row>
    <row r="13" spans="2:4" ht="22.5" customHeight="1">
      <c r="B13" s="106" t="s">
        <v>41</v>
      </c>
      <c r="C13" s="107"/>
      <c r="D13" s="14"/>
    </row>
    <row r="14" spans="2:4" ht="12.75" customHeight="1">
      <c r="B14" s="75" t="s">
        <v>54</v>
      </c>
      <c r="C14" s="75"/>
      <c r="D14" s="14"/>
    </row>
    <row r="15" spans="2:4" ht="12.75" customHeight="1">
      <c r="B15" s="75"/>
      <c r="C15" s="104" t="s">
        <v>51</v>
      </c>
      <c r="D15" s="14"/>
    </row>
    <row r="17" spans="2:3" ht="12.75" customHeight="1">
      <c r="B17" s="18"/>
    </row>
    <row r="21" spans="2:3" ht="12.75" customHeight="1">
      <c r="B21" s="88"/>
      <c r="C21" s="88"/>
    </row>
    <row r="22" spans="2:3" ht="12.75" customHeight="1">
      <c r="B22" s="89" t="s">
        <v>42</v>
      </c>
      <c r="C22" s="90">
        <v>41.143151390319261</v>
      </c>
    </row>
    <row r="23" spans="2:3" ht="12.75" customHeight="1">
      <c r="B23" s="89" t="s">
        <v>43</v>
      </c>
      <c r="C23" s="90">
        <v>10</v>
      </c>
    </row>
    <row r="24" spans="2:3" ht="12.75" customHeight="1">
      <c r="B24" s="91" t="s">
        <v>53</v>
      </c>
      <c r="C24" s="90">
        <v>12.873326467559217</v>
      </c>
    </row>
    <row r="25" spans="2:3" ht="12.75" customHeight="1">
      <c r="B25" s="92" t="s">
        <v>44</v>
      </c>
      <c r="C25" s="90">
        <v>33.058702368692067</v>
      </c>
    </row>
    <row r="26" spans="2:3" ht="12.75" customHeight="1">
      <c r="B26" s="89" t="s">
        <v>45</v>
      </c>
      <c r="C26" s="90">
        <v>0.41194644696189497</v>
      </c>
    </row>
    <row r="27" spans="2:3" ht="12.75" customHeight="1">
      <c r="B27" s="92" t="s">
        <v>46</v>
      </c>
      <c r="C27" s="90">
        <v>0.51493305870236872</v>
      </c>
    </row>
    <row r="28" spans="2:3" ht="12.75" customHeight="1">
      <c r="B28" s="89" t="s">
        <v>38</v>
      </c>
      <c r="C28" s="90">
        <v>1.596292481977343</v>
      </c>
    </row>
    <row r="29" spans="2:3" ht="12.75" customHeight="1">
      <c r="B29" s="88"/>
      <c r="C29" s="88"/>
    </row>
  </sheetData>
  <mergeCells count="1">
    <mergeCell ref="B13:C13"/>
  </mergeCells>
  <phoneticPr fontId="8" type="noConversion"/>
  <hyperlinks>
    <hyperlink ref="B1" location="Titre!A1" display="Titres"/>
  </hyperlinks>
  <pageMargins left="0" right="0" top="0.39370078740157483" bottom="0" header="0.51181102362204722" footer="0.51181102362204722"/>
  <pageSetup paperSize="9" scale="90" orientation="landscape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70"/>
  <sheetViews>
    <sheetView showGridLines="0" zoomScaleNormal="100" workbookViewId="0">
      <selection activeCell="B2" sqref="B2"/>
    </sheetView>
  </sheetViews>
  <sheetFormatPr baseColWidth="10" defaultColWidth="11.42578125" defaultRowHeight="12.75" customHeight="1"/>
  <cols>
    <col min="1" max="1" width="1.85546875" style="21" customWidth="1"/>
    <col min="2" max="2" width="50.7109375" style="26" customWidth="1"/>
    <col min="3" max="3" width="17.28515625" style="27" customWidth="1"/>
    <col min="4" max="4" width="12.5703125" style="27" customWidth="1"/>
    <col min="5" max="16384" width="11.42578125" style="14"/>
  </cols>
  <sheetData>
    <row r="1" spans="1:6" ht="12.75" customHeight="1">
      <c r="A1" s="19"/>
      <c r="B1" s="25" t="s">
        <v>31</v>
      </c>
    </row>
    <row r="2" spans="1:6" ht="12.75" customHeight="1">
      <c r="A2" s="19"/>
      <c r="B2" s="20" t="s">
        <v>55</v>
      </c>
    </row>
    <row r="3" spans="1:6" ht="12.75" customHeight="1">
      <c r="A3" s="19"/>
    </row>
    <row r="4" spans="1:6" ht="11.25">
      <c r="B4" s="103" t="s">
        <v>68</v>
      </c>
      <c r="C4" s="33"/>
      <c r="D4" s="18"/>
    </row>
    <row r="5" spans="1:6" ht="11.25">
      <c r="B5" s="18" t="s">
        <v>57</v>
      </c>
      <c r="C5" s="33"/>
      <c r="D5" s="18"/>
    </row>
    <row r="6" spans="1:6" ht="22.5">
      <c r="B6" s="55" t="s">
        <v>0</v>
      </c>
      <c r="C6" s="28" t="s">
        <v>27</v>
      </c>
      <c r="D6" s="29" t="s">
        <v>29</v>
      </c>
    </row>
    <row r="7" spans="1:6" ht="11.25">
      <c r="B7" s="76" t="s">
        <v>42</v>
      </c>
      <c r="C7" s="77">
        <v>799</v>
      </c>
      <c r="D7" s="81">
        <f t="shared" ref="D7:D13" si="0">C7*100/$C$14</f>
        <v>41.143151390319261</v>
      </c>
    </row>
    <row r="8" spans="1:6" ht="11.25">
      <c r="B8" s="78" t="s">
        <v>43</v>
      </c>
      <c r="C8" s="79">
        <v>452</v>
      </c>
      <c r="D8" s="31">
        <f t="shared" si="0"/>
        <v>23.274974253347064</v>
      </c>
      <c r="F8" s="72"/>
    </row>
    <row r="9" spans="1:6" ht="19.5" customHeight="1">
      <c r="B9" s="82" t="s">
        <v>47</v>
      </c>
      <c r="C9" s="79">
        <v>250</v>
      </c>
      <c r="D9" s="31">
        <f t="shared" si="0"/>
        <v>12.873326467559217</v>
      </c>
      <c r="F9" s="72"/>
    </row>
    <row r="10" spans="1:6" ht="11.25">
      <c r="B10" s="80" t="s">
        <v>44</v>
      </c>
      <c r="C10" s="79">
        <v>642</v>
      </c>
      <c r="D10" s="31">
        <f t="shared" si="0"/>
        <v>33.058702368692067</v>
      </c>
    </row>
    <row r="11" spans="1:6" ht="11.25">
      <c r="B11" s="78" t="s">
        <v>45</v>
      </c>
      <c r="C11" s="79">
        <v>8</v>
      </c>
      <c r="D11" s="31">
        <f t="shared" si="0"/>
        <v>0.41194644696189497</v>
      </c>
    </row>
    <row r="12" spans="1:6" ht="11.25">
      <c r="B12" s="80" t="s">
        <v>46</v>
      </c>
      <c r="C12" s="79">
        <v>10</v>
      </c>
      <c r="D12" s="31">
        <f t="shared" si="0"/>
        <v>0.51493305870236872</v>
      </c>
    </row>
    <row r="13" spans="1:6" ht="11.25">
      <c r="B13" s="78" t="s">
        <v>38</v>
      </c>
      <c r="C13" s="79">
        <v>31</v>
      </c>
      <c r="D13" s="31">
        <f t="shared" si="0"/>
        <v>1.596292481977343</v>
      </c>
    </row>
    <row r="14" spans="1:6" ht="11.25">
      <c r="B14" s="56" t="s">
        <v>4</v>
      </c>
      <c r="C14" s="32">
        <f>SUM(C7:C13)-C9</f>
        <v>1942</v>
      </c>
      <c r="D14" s="59">
        <f>SUM(D7:D13)-D9</f>
        <v>100</v>
      </c>
    </row>
    <row r="15" spans="1:6" ht="11.25">
      <c r="B15" s="17"/>
      <c r="C15" s="53"/>
      <c r="D15" s="52"/>
    </row>
    <row r="16" spans="1:6" ht="11.25">
      <c r="B16" s="103" t="s">
        <v>69</v>
      </c>
      <c r="C16" s="33"/>
      <c r="D16" s="18"/>
    </row>
    <row r="17" spans="2:6" ht="11.25">
      <c r="B17" s="18" t="s">
        <v>9</v>
      </c>
      <c r="C17" s="33"/>
      <c r="D17" s="18"/>
    </row>
    <row r="18" spans="2:6" ht="22.5">
      <c r="B18" s="55" t="s">
        <v>0</v>
      </c>
      <c r="C18" s="28" t="s">
        <v>27</v>
      </c>
      <c r="D18" s="29" t="s">
        <v>29</v>
      </c>
    </row>
    <row r="19" spans="2:6" ht="11.25">
      <c r="B19" s="58" t="s">
        <v>22</v>
      </c>
      <c r="C19" s="30">
        <v>970</v>
      </c>
      <c r="D19" s="31">
        <f t="shared" ref="D19:D26" si="1">C19*100/$C$27</f>
        <v>22.721948934176623</v>
      </c>
    </row>
    <row r="20" spans="2:6" ht="11.25">
      <c r="B20" s="58" t="s">
        <v>32</v>
      </c>
      <c r="C20" s="30">
        <v>429</v>
      </c>
      <c r="D20" s="31">
        <f t="shared" si="1"/>
        <v>10.049191848208011</v>
      </c>
      <c r="F20" s="72"/>
    </row>
    <row r="21" spans="2:6" ht="11.25">
      <c r="B21" s="63" t="s">
        <v>21</v>
      </c>
      <c r="C21" s="54">
        <v>852</v>
      </c>
      <c r="D21" s="74">
        <f t="shared" si="1"/>
        <v>19.957835558678848</v>
      </c>
      <c r="E21" s="72"/>
    </row>
    <row r="22" spans="2:6" ht="11.25">
      <c r="B22" s="58" t="s">
        <v>24</v>
      </c>
      <c r="C22" s="30">
        <v>422</v>
      </c>
      <c r="D22" s="31">
        <f t="shared" si="1"/>
        <v>9.8852190208479733</v>
      </c>
    </row>
    <row r="23" spans="2:6" ht="11.25">
      <c r="B23" s="16" t="s">
        <v>23</v>
      </c>
      <c r="C23" s="30">
        <v>177</v>
      </c>
      <c r="D23" s="31">
        <f t="shared" si="1"/>
        <v>4.1461700632466618</v>
      </c>
    </row>
    <row r="24" spans="2:6" ht="11.25">
      <c r="B24" s="68" t="s">
        <v>37</v>
      </c>
      <c r="C24" s="30">
        <v>126</v>
      </c>
      <c r="D24" s="69">
        <f t="shared" si="1"/>
        <v>2.9515108924806746</v>
      </c>
    </row>
    <row r="25" spans="2:6" ht="11.25">
      <c r="B25" s="67" t="s">
        <v>39</v>
      </c>
      <c r="C25" s="42">
        <v>202</v>
      </c>
      <c r="D25" s="31">
        <f t="shared" si="1"/>
        <v>4.7317873038182245</v>
      </c>
    </row>
    <row r="26" spans="2:6" ht="11.25">
      <c r="B26" s="62" t="s">
        <v>11</v>
      </c>
      <c r="C26" s="40">
        <v>1091</v>
      </c>
      <c r="D26" s="31">
        <f t="shared" si="1"/>
        <v>25.556336378542984</v>
      </c>
    </row>
    <row r="27" spans="2:6" ht="11.25">
      <c r="B27" s="56" t="s">
        <v>4</v>
      </c>
      <c r="C27" s="32">
        <f>SUM(C19:C26)</f>
        <v>4269</v>
      </c>
      <c r="D27" s="59">
        <f>SUM(D19:D26)</f>
        <v>99.999999999999986</v>
      </c>
    </row>
    <row r="28" spans="2:6" ht="11.25">
      <c r="B28" s="17"/>
      <c r="C28" s="34"/>
      <c r="D28" s="35"/>
    </row>
    <row r="29" spans="2:6" ht="11.25">
      <c r="B29" s="103" t="s">
        <v>70</v>
      </c>
      <c r="C29" s="33"/>
      <c r="D29" s="18"/>
    </row>
    <row r="30" spans="2:6" ht="11.25">
      <c r="B30" s="18" t="s">
        <v>9</v>
      </c>
      <c r="C30" s="33"/>
      <c r="D30" s="18"/>
    </row>
    <row r="31" spans="2:6" ht="22.5">
      <c r="B31" s="55" t="s">
        <v>0</v>
      </c>
      <c r="C31" s="28" t="s">
        <v>27</v>
      </c>
      <c r="D31" s="29" t="s">
        <v>29</v>
      </c>
    </row>
    <row r="32" spans="2:6" ht="11.25">
      <c r="B32" s="58" t="s">
        <v>22</v>
      </c>
      <c r="C32" s="30">
        <v>289</v>
      </c>
      <c r="D32" s="31">
        <v>15.083507306889352</v>
      </c>
    </row>
    <row r="33" spans="2:4" ht="11.25">
      <c r="B33" s="70" t="s">
        <v>21</v>
      </c>
      <c r="C33" s="54">
        <v>457</v>
      </c>
      <c r="D33" s="74">
        <v>23.851774530271399</v>
      </c>
    </row>
    <row r="34" spans="2:4" ht="11.25">
      <c r="B34" s="58" t="s">
        <v>24</v>
      </c>
      <c r="C34" s="30">
        <v>196</v>
      </c>
      <c r="D34" s="31">
        <v>10.22964509394572</v>
      </c>
    </row>
    <row r="35" spans="2:4" ht="11.25">
      <c r="B35" s="16" t="s">
        <v>23</v>
      </c>
      <c r="C35" s="30">
        <v>259</v>
      </c>
      <c r="D35" s="31">
        <v>13.517745302713987</v>
      </c>
    </row>
    <row r="36" spans="2:4" ht="11.25">
      <c r="B36" s="58" t="s">
        <v>25</v>
      </c>
      <c r="C36" s="30">
        <v>244</v>
      </c>
      <c r="D36" s="31">
        <v>12.734864300626304</v>
      </c>
    </row>
    <row r="37" spans="2:4" ht="11.25">
      <c r="B37" s="58" t="s">
        <v>26</v>
      </c>
      <c r="C37" s="30">
        <v>114</v>
      </c>
      <c r="D37" s="31">
        <v>5.9498956158663887</v>
      </c>
    </row>
    <row r="38" spans="2:4" ht="11.25">
      <c r="B38" s="60" t="s">
        <v>38</v>
      </c>
      <c r="C38" s="42">
        <v>44</v>
      </c>
      <c r="D38" s="61">
        <v>2.2964509394572024</v>
      </c>
    </row>
    <row r="39" spans="2:4" ht="11.25">
      <c r="B39" s="62" t="s">
        <v>11</v>
      </c>
      <c r="C39" s="40">
        <v>313</v>
      </c>
      <c r="D39" s="41">
        <v>16.336116910229645</v>
      </c>
    </row>
    <row r="40" spans="2:4" ht="11.25">
      <c r="B40" s="56" t="s">
        <v>4</v>
      </c>
      <c r="C40" s="32">
        <f>SUM(C32:C39)</f>
        <v>1916</v>
      </c>
      <c r="D40" s="59">
        <f>SUM(D32:D39)</f>
        <v>99.999999999999986</v>
      </c>
    </row>
    <row r="41" spans="2:4" ht="11.25">
      <c r="B41" s="17"/>
      <c r="C41" s="53"/>
      <c r="D41" s="52"/>
    </row>
    <row r="42" spans="2:4" ht="11.25">
      <c r="B42" s="103" t="s">
        <v>71</v>
      </c>
      <c r="C42" s="33"/>
      <c r="D42" s="18"/>
    </row>
    <row r="43" spans="2:4" ht="11.25">
      <c r="B43" s="18" t="s">
        <v>9</v>
      </c>
      <c r="C43" s="33"/>
      <c r="D43" s="18"/>
    </row>
    <row r="44" spans="2:4" ht="22.5">
      <c r="B44" s="55" t="s">
        <v>0</v>
      </c>
      <c r="C44" s="28" t="s">
        <v>27</v>
      </c>
      <c r="D44" s="29" t="s">
        <v>28</v>
      </c>
    </row>
    <row r="45" spans="2:4" ht="11.25">
      <c r="B45" s="58" t="s">
        <v>5</v>
      </c>
      <c r="C45" s="54">
        <v>467</v>
      </c>
      <c r="D45" s="74">
        <v>28.988206083178152</v>
      </c>
    </row>
    <row r="46" spans="2:4" ht="11.25">
      <c r="B46" s="16" t="s">
        <v>6</v>
      </c>
      <c r="C46" s="30">
        <v>326</v>
      </c>
      <c r="D46" s="31">
        <v>20.235878336436997</v>
      </c>
    </row>
    <row r="47" spans="2:4" ht="11.25">
      <c r="B47" s="16" t="s">
        <v>7</v>
      </c>
      <c r="C47" s="30">
        <v>228</v>
      </c>
      <c r="D47" s="31">
        <v>14.152700186219738</v>
      </c>
    </row>
    <row r="48" spans="2:4" ht="22.5">
      <c r="B48" s="58" t="s">
        <v>8</v>
      </c>
      <c r="C48" s="30">
        <v>150</v>
      </c>
      <c r="D48" s="31">
        <v>10</v>
      </c>
    </row>
    <row r="49" spans="2:4" ht="11.25">
      <c r="B49" s="16" t="s">
        <v>11</v>
      </c>
      <c r="C49" s="30">
        <v>441</v>
      </c>
      <c r="D49" s="31">
        <v>27.312228429546863</v>
      </c>
    </row>
    <row r="50" spans="2:4" ht="11.25">
      <c r="B50" s="56" t="s">
        <v>4</v>
      </c>
      <c r="C50" s="32">
        <f>SUM(C45:C49)</f>
        <v>1612</v>
      </c>
      <c r="D50" s="59">
        <v>100</v>
      </c>
    </row>
    <row r="51" spans="2:4" ht="11.25">
      <c r="B51" s="14"/>
      <c r="C51" s="26"/>
    </row>
    <row r="52" spans="2:4" ht="11.25">
      <c r="B52" s="20" t="s">
        <v>72</v>
      </c>
      <c r="C52" s="26"/>
    </row>
    <row r="53" spans="2:4" ht="11.25">
      <c r="B53" s="14" t="s">
        <v>9</v>
      </c>
      <c r="C53" s="26"/>
    </row>
    <row r="54" spans="2:4" ht="22.5">
      <c r="B54" s="55" t="s">
        <v>0</v>
      </c>
      <c r="C54" s="28" t="s">
        <v>27</v>
      </c>
      <c r="D54" s="29" t="s">
        <v>28</v>
      </c>
    </row>
    <row r="55" spans="2:4" ht="11.25">
      <c r="B55" s="16" t="s">
        <v>10</v>
      </c>
      <c r="C55" s="54">
        <v>383</v>
      </c>
      <c r="D55" s="74">
        <v>29.75912975912976</v>
      </c>
    </row>
    <row r="56" spans="2:4" ht="11.25">
      <c r="B56" s="16" t="s">
        <v>1</v>
      </c>
      <c r="C56" s="30">
        <v>289</v>
      </c>
      <c r="D56" s="31">
        <v>22.455322455322456</v>
      </c>
    </row>
    <row r="57" spans="2:4" ht="11.25">
      <c r="B57" s="16" t="s">
        <v>2</v>
      </c>
      <c r="C57" s="30">
        <v>166</v>
      </c>
      <c r="D57" s="31">
        <v>12.898212898212899</v>
      </c>
    </row>
    <row r="58" spans="2:4" ht="11.25">
      <c r="B58" s="16" t="s">
        <v>3</v>
      </c>
      <c r="C58" s="30">
        <v>153</v>
      </c>
      <c r="D58" s="31">
        <v>11.888111888111888</v>
      </c>
    </row>
    <row r="59" spans="2:4" ht="11.25">
      <c r="B59" s="16" t="s">
        <v>11</v>
      </c>
      <c r="C59" s="30">
        <v>298</v>
      </c>
      <c r="D59" s="31">
        <v>22.999222999222997</v>
      </c>
    </row>
    <row r="60" spans="2:4" ht="11.25">
      <c r="B60" s="56" t="s">
        <v>4</v>
      </c>
      <c r="C60" s="32">
        <f>SUM(C55:C59)</f>
        <v>1289</v>
      </c>
      <c r="D60" s="57">
        <v>100</v>
      </c>
    </row>
    <row r="61" spans="2:4" ht="11.25">
      <c r="B61" s="73" t="s">
        <v>41</v>
      </c>
      <c r="C61" s="75"/>
      <c r="D61" s="75"/>
    </row>
    <row r="62" spans="2:4" ht="11.25">
      <c r="B62" s="14" t="s">
        <v>54</v>
      </c>
      <c r="C62" s="75"/>
      <c r="D62" s="104" t="s">
        <v>51</v>
      </c>
    </row>
    <row r="63" spans="2:4" ht="11.25">
      <c r="B63" s="14"/>
      <c r="C63" s="14"/>
      <c r="D63" s="14"/>
    </row>
    <row r="64" spans="2:4" ht="11.25">
      <c r="B64" s="14"/>
      <c r="C64" s="14"/>
      <c r="D64" s="14"/>
    </row>
    <row r="65" spans="2:4" ht="11.25">
      <c r="B65" s="14"/>
      <c r="C65" s="14"/>
      <c r="D65" s="14"/>
    </row>
    <row r="66" spans="2:4" ht="12.75" customHeight="1">
      <c r="B66" s="14"/>
      <c r="C66" s="14"/>
      <c r="D66" s="14"/>
    </row>
    <row r="68" spans="2:4" ht="11.25">
      <c r="B68" s="14"/>
      <c r="C68" s="26"/>
    </row>
    <row r="69" spans="2:4" ht="11.25">
      <c r="B69" s="17"/>
      <c r="C69" s="34"/>
      <c r="D69" s="35"/>
    </row>
    <row r="70" spans="2:4" ht="11.25">
      <c r="B70" s="17"/>
      <c r="C70" s="34"/>
      <c r="D70" s="35"/>
    </row>
  </sheetData>
  <phoneticPr fontId="8" type="noConversion"/>
  <hyperlinks>
    <hyperlink ref="B1" location="Titre!A1" display="Titres"/>
  </hyperlinks>
  <pageMargins left="0.59055118110236227" right="0.59055118110236227" top="0.19685039370078741" bottom="0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6"/>
  <sheetViews>
    <sheetView workbookViewId="0">
      <selection activeCell="B2" sqref="B2"/>
    </sheetView>
  </sheetViews>
  <sheetFormatPr baseColWidth="10" defaultColWidth="11.42578125" defaultRowHeight="11.25"/>
  <cols>
    <col min="1" max="1" width="1.85546875" style="21" customWidth="1"/>
    <col min="2" max="2" width="44.42578125" style="102" customWidth="1"/>
    <col min="3" max="16384" width="11.42578125" style="102"/>
  </cols>
  <sheetData>
    <row r="1" spans="1:4">
      <c r="A1" s="19"/>
      <c r="B1" s="25" t="s">
        <v>31</v>
      </c>
    </row>
    <row r="2" spans="1:4">
      <c r="A2" s="19"/>
      <c r="B2" s="20" t="s">
        <v>67</v>
      </c>
    </row>
    <row r="3" spans="1:4">
      <c r="A3" s="19"/>
      <c r="B3" s="14" t="s">
        <v>56</v>
      </c>
    </row>
    <row r="4" spans="1:4" ht="39.75" customHeight="1">
      <c r="B4" s="55" t="s">
        <v>0</v>
      </c>
      <c r="C4" s="28" t="s">
        <v>19</v>
      </c>
      <c r="D4" s="29" t="s">
        <v>30</v>
      </c>
    </row>
    <row r="5" spans="1:4">
      <c r="B5" s="58" t="s">
        <v>42</v>
      </c>
      <c r="C5" s="15">
        <v>41.143151390319261</v>
      </c>
      <c r="D5" s="15">
        <v>32.200000000000003</v>
      </c>
    </row>
    <row r="6" spans="1:4">
      <c r="B6" s="58" t="s">
        <v>43</v>
      </c>
      <c r="C6" s="15">
        <v>23.274974253347064</v>
      </c>
      <c r="D6" s="15">
        <v>23.2</v>
      </c>
    </row>
    <row r="7" spans="1:4" ht="22.5">
      <c r="B7" s="87" t="s">
        <v>53</v>
      </c>
      <c r="C7" s="15">
        <v>12.873326467559217</v>
      </c>
      <c r="D7" s="15">
        <v>12.2</v>
      </c>
    </row>
    <row r="8" spans="1:4">
      <c r="B8" s="16" t="s">
        <v>44</v>
      </c>
      <c r="C8" s="15">
        <v>33.058702368692067</v>
      </c>
      <c r="D8" s="15">
        <v>40.799999999999997</v>
      </c>
    </row>
    <row r="9" spans="1:4">
      <c r="B9" s="58" t="s">
        <v>45</v>
      </c>
      <c r="C9" s="15">
        <v>0.41194644696189497</v>
      </c>
      <c r="D9" s="15">
        <v>0.9</v>
      </c>
    </row>
    <row r="10" spans="1:4">
      <c r="B10" s="16" t="s">
        <v>46</v>
      </c>
      <c r="C10" s="15">
        <v>0.51493305870236872</v>
      </c>
      <c r="D10" s="15">
        <v>1</v>
      </c>
    </row>
    <row r="11" spans="1:4">
      <c r="B11" s="58" t="s">
        <v>38</v>
      </c>
      <c r="C11" s="15">
        <v>1.596292481977343</v>
      </c>
      <c r="D11" s="15">
        <v>1.4</v>
      </c>
    </row>
    <row r="12" spans="1:4">
      <c r="B12" s="58" t="s">
        <v>58</v>
      </c>
      <c r="C12" s="15">
        <v>0</v>
      </c>
      <c r="D12" s="15">
        <v>0.6</v>
      </c>
    </row>
    <row r="13" spans="1:4">
      <c r="B13" s="56" t="s">
        <v>4</v>
      </c>
      <c r="C13" s="51">
        <f>SUM(C5:C12)-C7</f>
        <v>100</v>
      </c>
      <c r="D13" s="51">
        <f>SUM(D5:D12)-D7</f>
        <v>100.10000000000001</v>
      </c>
    </row>
    <row r="14" spans="1:4">
      <c r="B14" s="107" t="s">
        <v>54</v>
      </c>
      <c r="C14" s="108"/>
      <c r="D14" s="108"/>
    </row>
    <row r="15" spans="1:4">
      <c r="D15" s="104" t="s">
        <v>51</v>
      </c>
    </row>
    <row r="16" spans="1:4">
      <c r="B16" s="18"/>
    </row>
    <row r="36" ht="12" customHeight="1"/>
  </sheetData>
  <mergeCells count="1">
    <mergeCell ref="B14:D14"/>
  </mergeCells>
  <phoneticPr fontId="8" type="noConversion"/>
  <hyperlinks>
    <hyperlink ref="B1" location="Titre!A1" display="Titres"/>
  </hyperlinks>
  <pageMargins left="0.78740157480314965" right="0.78740157480314965" top="0.19685039370078741" bottom="0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rgb="FF92D050"/>
    <pageSetUpPr fitToPage="1"/>
  </sheetPr>
  <dimension ref="A1:G48"/>
  <sheetViews>
    <sheetView showGridLines="0" zoomScaleNormal="100" workbookViewId="0">
      <selection activeCell="B2" sqref="B2"/>
    </sheetView>
  </sheetViews>
  <sheetFormatPr baseColWidth="10" defaultColWidth="11.42578125" defaultRowHeight="12.75" customHeight="1"/>
  <cols>
    <col min="1" max="1" width="1.85546875" style="21" customWidth="1"/>
    <col min="2" max="2" width="35.5703125" style="14" customWidth="1"/>
    <col min="3" max="3" width="11.42578125" style="2"/>
    <col min="4" max="4" width="9.42578125" style="3" customWidth="1"/>
    <col min="5" max="5" width="9.7109375" style="3" customWidth="1"/>
    <col min="6" max="6" width="11.42578125" style="3"/>
    <col min="7" max="7" width="9.7109375" style="3" customWidth="1"/>
    <col min="8" max="16384" width="11.42578125" style="4"/>
  </cols>
  <sheetData>
    <row r="1" spans="1:7" ht="12.75" customHeight="1">
      <c r="A1" s="19"/>
      <c r="B1" s="25" t="s">
        <v>31</v>
      </c>
    </row>
    <row r="2" spans="1:7" ht="12.75" customHeight="1">
      <c r="A2" s="19"/>
      <c r="B2" s="20" t="s">
        <v>64</v>
      </c>
    </row>
    <row r="3" spans="1:7" ht="12.75" customHeight="1">
      <c r="A3" s="19"/>
      <c r="B3" s="4" t="s">
        <v>59</v>
      </c>
    </row>
    <row r="4" spans="1:7" s="5" customFormat="1" ht="34.5" customHeight="1">
      <c r="A4" s="21"/>
      <c r="B4" s="55" t="s">
        <v>0</v>
      </c>
      <c r="C4" s="6" t="s">
        <v>19</v>
      </c>
      <c r="D4" s="99" t="s">
        <v>33</v>
      </c>
      <c r="E4" s="100" t="s">
        <v>34</v>
      </c>
      <c r="F4" s="7" t="s">
        <v>20</v>
      </c>
      <c r="G4" s="99" t="s">
        <v>33</v>
      </c>
    </row>
    <row r="5" spans="1:7" ht="12.95" customHeight="1">
      <c r="B5" s="76" t="s">
        <v>42</v>
      </c>
      <c r="C5" s="94">
        <v>799</v>
      </c>
      <c r="D5" s="43">
        <f>C5*100/$C$13</f>
        <v>41.143151390319261</v>
      </c>
      <c r="E5" s="95">
        <f>C5*100/$F$13</f>
        <v>0.99237399706883278</v>
      </c>
      <c r="F5" s="84">
        <v>25903</v>
      </c>
      <c r="G5" s="43">
        <f>F5*100/$F$13</f>
        <v>32.172044613359169</v>
      </c>
    </row>
    <row r="6" spans="1:7" ht="12.95" customHeight="1">
      <c r="B6" s="78" t="s">
        <v>43</v>
      </c>
      <c r="C6" s="94">
        <v>452</v>
      </c>
      <c r="D6" s="43">
        <f t="shared" ref="D6:D11" si="0">C6*100/$C$13</f>
        <v>23.274974253347064</v>
      </c>
      <c r="E6" s="95">
        <f t="shared" ref="E6:E13" si="1">C6*100/$F$13</f>
        <v>0.56139304965596049</v>
      </c>
      <c r="F6" s="84">
        <v>18657</v>
      </c>
      <c r="G6" s="43">
        <f t="shared" ref="G6:G12" si="2">F6*100/$F$13</f>
        <v>23.172367538564721</v>
      </c>
    </row>
    <row r="7" spans="1:7" ht="21">
      <c r="B7" s="82" t="s">
        <v>47</v>
      </c>
      <c r="C7" s="94">
        <v>250</v>
      </c>
      <c r="D7" s="43">
        <f t="shared" si="0"/>
        <v>12.873326467559217</v>
      </c>
      <c r="E7" s="95">
        <f t="shared" si="1"/>
        <v>0.31050500534068609</v>
      </c>
      <c r="F7" s="84">
        <v>9815</v>
      </c>
      <c r="G7" s="43">
        <f t="shared" si="2"/>
        <v>12.190426509675335</v>
      </c>
    </row>
    <row r="8" spans="1:7" ht="11.25">
      <c r="B8" s="80" t="s">
        <v>44</v>
      </c>
      <c r="C8" s="94">
        <v>642</v>
      </c>
      <c r="D8" s="43">
        <f t="shared" si="0"/>
        <v>33.058702368692067</v>
      </c>
      <c r="E8" s="95">
        <f t="shared" si="1"/>
        <v>0.79737685371488187</v>
      </c>
      <c r="F8" s="84">
        <v>32874</v>
      </c>
      <c r="G8" s="43">
        <f t="shared" si="2"/>
        <v>40.830166182278859</v>
      </c>
    </row>
    <row r="9" spans="1:7" ht="12.95" customHeight="1">
      <c r="B9" s="78" t="s">
        <v>45</v>
      </c>
      <c r="C9" s="94">
        <v>8</v>
      </c>
      <c r="D9" s="43">
        <f t="shared" si="0"/>
        <v>0.41194644696189497</v>
      </c>
      <c r="E9" s="95">
        <f t="shared" si="1"/>
        <v>9.9361601709019552E-3</v>
      </c>
      <c r="F9" s="84">
        <v>697</v>
      </c>
      <c r="G9" s="43">
        <f t="shared" si="2"/>
        <v>0.86568795488983286</v>
      </c>
    </row>
    <row r="10" spans="1:7" ht="12.95" customHeight="1">
      <c r="B10" s="80" t="s">
        <v>46</v>
      </c>
      <c r="C10" s="94">
        <v>10</v>
      </c>
      <c r="D10" s="43">
        <f>C10*100/$C$13</f>
        <v>0.51493305870236872</v>
      </c>
      <c r="E10" s="95">
        <f t="shared" si="1"/>
        <v>1.2420200213627443E-2</v>
      </c>
      <c r="F10" s="84">
        <v>769</v>
      </c>
      <c r="G10" s="43">
        <f t="shared" si="2"/>
        <v>0.95511339642795046</v>
      </c>
    </row>
    <row r="11" spans="1:7" ht="12.95" customHeight="1">
      <c r="B11" s="78" t="s">
        <v>38</v>
      </c>
      <c r="C11" s="94">
        <v>31</v>
      </c>
      <c r="D11" s="43">
        <f t="shared" si="0"/>
        <v>1.596292481977343</v>
      </c>
      <c r="E11" s="95">
        <f t="shared" si="1"/>
        <v>3.8502620662245073E-2</v>
      </c>
      <c r="F11" s="84">
        <v>1105</v>
      </c>
      <c r="G11" s="43">
        <f t="shared" si="2"/>
        <v>1.3724321236058326</v>
      </c>
    </row>
    <row r="12" spans="1:7" ht="12.95" customHeight="1">
      <c r="B12" s="78" t="s">
        <v>58</v>
      </c>
      <c r="C12" s="94">
        <v>0</v>
      </c>
      <c r="D12" s="43"/>
      <c r="E12" s="95"/>
      <c r="F12" s="84">
        <v>509</v>
      </c>
      <c r="G12" s="43">
        <f t="shared" si="2"/>
        <v>0.63218819087363687</v>
      </c>
    </row>
    <row r="13" spans="1:7" ht="12.95" customHeight="1">
      <c r="B13" s="56" t="s">
        <v>4</v>
      </c>
      <c r="C13" s="93">
        <f>SUM(C5:C12)-C7</f>
        <v>1942</v>
      </c>
      <c r="D13" s="66">
        <f>SUM(D5:D11)-D7</f>
        <v>100</v>
      </c>
      <c r="E13" s="96">
        <f t="shared" si="1"/>
        <v>2.4120028814864494</v>
      </c>
      <c r="F13" s="93">
        <f>SUM(F5:F12)-F7</f>
        <v>80514</v>
      </c>
      <c r="G13" s="66">
        <v>100</v>
      </c>
    </row>
    <row r="14" spans="1:7" s="1" customFormat="1" ht="12.75" customHeight="1">
      <c r="A14" s="21"/>
      <c r="B14" s="17"/>
      <c r="C14" s="12"/>
      <c r="D14" s="12"/>
      <c r="E14" s="12"/>
      <c r="F14" s="12"/>
      <c r="G14" s="12"/>
    </row>
    <row r="15" spans="1:7" ht="12.75" customHeight="1">
      <c r="B15" s="20" t="s">
        <v>65</v>
      </c>
    </row>
    <row r="16" spans="1:7" ht="12.75" customHeight="1">
      <c r="B16" s="4" t="s">
        <v>35</v>
      </c>
    </row>
    <row r="17" spans="1:7" s="5" customFormat="1" ht="34.5" customHeight="1">
      <c r="A17" s="21"/>
      <c r="B17" s="55" t="s">
        <v>0</v>
      </c>
      <c r="C17" s="6" t="s">
        <v>19</v>
      </c>
      <c r="D17" s="99" t="s">
        <v>33</v>
      </c>
      <c r="E17" s="100" t="s">
        <v>34</v>
      </c>
      <c r="F17" s="7" t="s">
        <v>20</v>
      </c>
      <c r="G17" s="99" t="s">
        <v>33</v>
      </c>
    </row>
    <row r="18" spans="1:7" ht="12.95" customHeight="1">
      <c r="B18" s="58" t="s">
        <v>22</v>
      </c>
      <c r="C18" s="71">
        <v>970</v>
      </c>
      <c r="D18" s="43">
        <f>C18*100/$C$26</f>
        <v>22.721948934176623</v>
      </c>
      <c r="E18" s="44">
        <f>C18*100/$F$26</f>
        <v>0.72596639598847434</v>
      </c>
      <c r="F18" s="10">
        <v>27418</v>
      </c>
      <c r="G18" s="43">
        <f>F18*100/$F$26</f>
        <v>20.520151180630918</v>
      </c>
    </row>
    <row r="19" spans="1:7" ht="12.95" customHeight="1">
      <c r="B19" s="70" t="s">
        <v>21</v>
      </c>
      <c r="C19" s="71">
        <v>852</v>
      </c>
      <c r="D19" s="43">
        <f t="shared" ref="D19:D25" si="3">C19*100/$C$26</f>
        <v>19.957835558678848</v>
      </c>
      <c r="E19" s="44">
        <f t="shared" ref="E19:E26" si="4">C19*100/$F$26</f>
        <v>0.6376529581259589</v>
      </c>
      <c r="F19" s="10">
        <v>22502</v>
      </c>
      <c r="G19" s="43">
        <f t="shared" ref="G19:G25" si="5">F19*100/$F$26</f>
        <v>16.840923549002731</v>
      </c>
    </row>
    <row r="20" spans="1:7" ht="24" customHeight="1">
      <c r="B20" s="58" t="s">
        <v>24</v>
      </c>
      <c r="C20" s="71">
        <v>422</v>
      </c>
      <c r="D20" s="43">
        <f t="shared" si="3"/>
        <v>9.8852190208479733</v>
      </c>
      <c r="E20" s="44">
        <f t="shared" si="4"/>
        <v>0.31583280320323315</v>
      </c>
      <c r="F20" s="10">
        <v>10235</v>
      </c>
      <c r="G20" s="43">
        <f t="shared" si="5"/>
        <v>7.6600681061258094</v>
      </c>
    </row>
    <row r="21" spans="1:7" ht="12.95" customHeight="1">
      <c r="B21" s="58" t="s">
        <v>23</v>
      </c>
      <c r="C21" s="71">
        <v>177</v>
      </c>
      <c r="D21" s="43">
        <f t="shared" si="3"/>
        <v>4.1461700632466618</v>
      </c>
      <c r="E21" s="44">
        <f t="shared" si="4"/>
        <v>0.13247015679377316</v>
      </c>
      <c r="F21" s="10">
        <v>7279</v>
      </c>
      <c r="G21" s="43">
        <f t="shared" si="5"/>
        <v>5.4477416457733039</v>
      </c>
    </row>
    <row r="22" spans="1:7" ht="12.95" customHeight="1">
      <c r="B22" s="58" t="s">
        <v>37</v>
      </c>
      <c r="C22" s="71">
        <v>126</v>
      </c>
      <c r="D22" s="43">
        <f t="shared" si="3"/>
        <v>2.9515108924806746</v>
      </c>
      <c r="E22" s="44">
        <f t="shared" si="4"/>
        <v>9.4300789582008007E-2</v>
      </c>
      <c r="F22" s="10">
        <v>5574</v>
      </c>
      <c r="G22" s="43">
        <f t="shared" si="5"/>
        <v>4.1716873105564494</v>
      </c>
    </row>
    <row r="23" spans="1:7" ht="12.95" customHeight="1">
      <c r="B23" s="58" t="s">
        <v>38</v>
      </c>
      <c r="C23" s="71">
        <v>202</v>
      </c>
      <c r="D23" s="43">
        <f t="shared" si="3"/>
        <v>4.7317873038182245</v>
      </c>
      <c r="E23" s="44">
        <f t="shared" si="4"/>
        <v>0.15118063091718745</v>
      </c>
      <c r="F23" s="10">
        <v>6297</v>
      </c>
      <c r="G23" s="43">
        <f t="shared" si="5"/>
        <v>4.7127942222055905</v>
      </c>
    </row>
    <row r="24" spans="1:7" ht="12.95" customHeight="1">
      <c r="B24" s="58" t="s">
        <v>32</v>
      </c>
      <c r="C24" s="71">
        <v>429</v>
      </c>
      <c r="D24" s="43">
        <f t="shared" si="3"/>
        <v>10.049191848208011</v>
      </c>
      <c r="E24" s="44">
        <f t="shared" si="4"/>
        <v>0.32107173595778915</v>
      </c>
      <c r="F24" s="10">
        <v>11297</v>
      </c>
      <c r="G24" s="43">
        <f t="shared" si="5"/>
        <v>8.4548890468884483</v>
      </c>
    </row>
    <row r="25" spans="1:7" ht="12.95" customHeight="1">
      <c r="B25" s="58" t="s">
        <v>11</v>
      </c>
      <c r="C25" s="71">
        <v>1091</v>
      </c>
      <c r="D25" s="43">
        <f t="shared" si="3"/>
        <v>25.556336378542984</v>
      </c>
      <c r="E25" s="44">
        <f t="shared" si="4"/>
        <v>0.81652509074579949</v>
      </c>
      <c r="F25" s="10">
        <v>43013</v>
      </c>
      <c r="G25" s="43">
        <f t="shared" si="5"/>
        <v>32.191744938816747</v>
      </c>
    </row>
    <row r="26" spans="1:7" ht="12.95" customHeight="1">
      <c r="B26" s="56" t="s">
        <v>4</v>
      </c>
      <c r="C26" s="11">
        <f>SUM(C18:C25)</f>
        <v>4269</v>
      </c>
      <c r="D26" s="66">
        <f>SUM(D18:D25)</f>
        <v>100</v>
      </c>
      <c r="E26" s="83">
        <f t="shared" si="4"/>
        <v>3.1950005613142238</v>
      </c>
      <c r="F26" s="11">
        <f>SUM(F18:F25)</f>
        <v>133615</v>
      </c>
      <c r="G26" s="66">
        <f>SUM(G18:G25)</f>
        <v>100</v>
      </c>
    </row>
    <row r="27" spans="1:7" s="1" customFormat="1" ht="12.75" customHeight="1">
      <c r="A27" s="21"/>
      <c r="B27" s="17"/>
      <c r="C27" s="12"/>
      <c r="D27" s="12"/>
      <c r="E27" s="12"/>
      <c r="F27" s="12"/>
      <c r="G27" s="12"/>
    </row>
    <row r="28" spans="1:7" ht="12.75" customHeight="1">
      <c r="B28" s="20" t="s">
        <v>66</v>
      </c>
    </row>
    <row r="29" spans="1:7" ht="12.75" customHeight="1">
      <c r="B29" s="4" t="s">
        <v>35</v>
      </c>
    </row>
    <row r="30" spans="1:7" s="5" customFormat="1" ht="34.5" customHeight="1">
      <c r="A30" s="21"/>
      <c r="B30" s="55" t="s">
        <v>0</v>
      </c>
      <c r="C30" s="6" t="s">
        <v>19</v>
      </c>
      <c r="D30" s="99" t="s">
        <v>33</v>
      </c>
      <c r="E30" s="100" t="s">
        <v>34</v>
      </c>
      <c r="F30" s="7" t="s">
        <v>20</v>
      </c>
      <c r="G30" s="99" t="s">
        <v>33</v>
      </c>
    </row>
    <row r="31" spans="1:7" s="5" customFormat="1" ht="11.25">
      <c r="A31" s="21"/>
      <c r="B31" s="58" t="s">
        <v>22</v>
      </c>
      <c r="C31" s="45">
        <v>289</v>
      </c>
      <c r="D31" s="47">
        <v>15.083507306889352</v>
      </c>
      <c r="E31" s="49">
        <v>0.40435415267517349</v>
      </c>
      <c r="F31" s="45">
        <v>6748</v>
      </c>
      <c r="G31" s="47">
        <v>9.148962132407771</v>
      </c>
    </row>
    <row r="32" spans="1:7" ht="12.95" customHeight="1">
      <c r="B32" s="58" t="s">
        <v>36</v>
      </c>
      <c r="C32" s="45">
        <v>457</v>
      </c>
      <c r="D32" s="47">
        <v>23.851774530271399</v>
      </c>
      <c r="E32" s="49">
        <v>0.63941123796731592</v>
      </c>
      <c r="F32" s="45">
        <v>14285</v>
      </c>
      <c r="G32" s="47">
        <v>19.367653239692505</v>
      </c>
    </row>
    <row r="33" spans="1:7" ht="22.5">
      <c r="B33" s="58" t="s">
        <v>24</v>
      </c>
      <c r="C33" s="45">
        <v>196</v>
      </c>
      <c r="D33" s="47">
        <v>10.22964509394572</v>
      </c>
      <c r="E33" s="49">
        <v>0.2742332661741661</v>
      </c>
      <c r="F33" s="45">
        <v>5871</v>
      </c>
      <c r="G33" s="47">
        <v>7.9599224480388306</v>
      </c>
    </row>
    <row r="34" spans="1:7" ht="11.25">
      <c r="B34" s="58" t="s">
        <v>23</v>
      </c>
      <c r="C34" s="45">
        <v>259</v>
      </c>
      <c r="D34" s="47">
        <v>13.517745302713987</v>
      </c>
      <c r="E34" s="49">
        <v>0.3623796731587195</v>
      </c>
      <c r="F34" s="45">
        <v>10371</v>
      </c>
      <c r="G34" s="47">
        <v>14.061038274333283</v>
      </c>
    </row>
    <row r="35" spans="1:7" ht="12.95" customHeight="1">
      <c r="B35" s="58" t="s">
        <v>25</v>
      </c>
      <c r="C35" s="45">
        <v>244</v>
      </c>
      <c r="D35" s="47">
        <v>12.734864300626304</v>
      </c>
      <c r="E35" s="49">
        <v>0.34139243340049252</v>
      </c>
      <c r="F35" s="45">
        <v>8359</v>
      </c>
      <c r="G35" s="47">
        <v>11.333161598221185</v>
      </c>
    </row>
    <row r="36" spans="1:7" ht="12.95" customHeight="1">
      <c r="B36" s="58" t="s">
        <v>26</v>
      </c>
      <c r="C36" s="45">
        <v>114</v>
      </c>
      <c r="D36" s="47">
        <v>5.9498956158663887</v>
      </c>
      <c r="E36" s="49">
        <v>0.15950302216252518</v>
      </c>
      <c r="F36" s="45">
        <v>4543</v>
      </c>
      <c r="G36" s="47">
        <v>6.159415377523489</v>
      </c>
    </row>
    <row r="37" spans="1:7" ht="12.95" customHeight="1">
      <c r="B37" s="58" t="s">
        <v>38</v>
      </c>
      <c r="C37" s="45">
        <v>44</v>
      </c>
      <c r="D37" s="47">
        <v>2.2964509394572024</v>
      </c>
      <c r="E37" s="49">
        <v>6.1562569957465861E-2</v>
      </c>
      <c r="F37" s="45">
        <v>1180</v>
      </c>
      <c r="G37" s="47">
        <v>1.599848150006101</v>
      </c>
    </row>
    <row r="38" spans="1:7" ht="12.95" customHeight="1">
      <c r="B38" s="16" t="s">
        <v>11</v>
      </c>
      <c r="C38" s="45">
        <v>313</v>
      </c>
      <c r="D38" s="47">
        <v>16.336116910229645</v>
      </c>
      <c r="E38" s="49">
        <v>0.43793373628833671</v>
      </c>
      <c r="F38" s="45">
        <v>22400</v>
      </c>
      <c r="G38" s="47">
        <v>30.369998779776836</v>
      </c>
    </row>
    <row r="39" spans="1:7" s="1" customFormat="1" ht="12.95" customHeight="1">
      <c r="A39" s="21"/>
      <c r="B39" s="56" t="s">
        <v>4</v>
      </c>
      <c r="C39" s="46">
        <v>1916</v>
      </c>
      <c r="D39" s="48">
        <v>100</v>
      </c>
      <c r="E39" s="50">
        <v>2.6807700917841952</v>
      </c>
      <c r="F39" s="46">
        <v>73757</v>
      </c>
      <c r="G39" s="48">
        <v>100</v>
      </c>
    </row>
    <row r="40" spans="1:7" ht="12.75" customHeight="1">
      <c r="B40" s="4" t="s">
        <v>41</v>
      </c>
      <c r="C40" s="8"/>
      <c r="D40" s="9"/>
      <c r="E40" s="9"/>
      <c r="F40" s="101"/>
      <c r="G40" s="4"/>
    </row>
    <row r="41" spans="1:7" ht="12.75" customHeight="1">
      <c r="B41" s="14" t="s">
        <v>54</v>
      </c>
      <c r="G41" s="104" t="s">
        <v>51</v>
      </c>
    </row>
    <row r="48" spans="1:7" ht="12.75" customHeight="1">
      <c r="G48" s="4"/>
    </row>
  </sheetData>
  <phoneticPr fontId="8" type="noConversion"/>
  <hyperlinks>
    <hyperlink ref="B1" location="Titre!A1" display="Titres"/>
  </hyperlinks>
  <pageMargins left="0" right="0" top="0.55118110236220474" bottom="0.39370078740157483" header="0.51181102362204722" footer="0.31496062992125984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Titre</vt:lpstr>
      <vt:lpstr>graph_203</vt:lpstr>
      <vt:lpstr>tablong_203</vt:lpstr>
      <vt:lpstr>graph_2</vt:lpstr>
      <vt:lpstr>tablong_2</vt:lpstr>
      <vt:lpstr>tablong_203!Zone_d_impression</vt:lpstr>
      <vt:lpstr>Titre!Zone_d_impression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mojon</dc:creator>
  <cp:lastModifiedBy>Steiner Pittet Mary Josée BFS</cp:lastModifiedBy>
  <cp:lastPrinted>2018-09-04T08:09:53Z</cp:lastPrinted>
  <dcterms:created xsi:type="dcterms:W3CDTF">2001-11-02T16:01:11Z</dcterms:created>
  <dcterms:modified xsi:type="dcterms:W3CDTF">2018-12-03T11:11:45Z</dcterms:modified>
</cp:coreProperties>
</file>