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1_Alterssicherung\2 Altersindikatoren\2.5 Aktualisierung_2017_Teil2\3 Output_Tabellen nach Thema\1 Kontext\"/>
    </mc:Choice>
  </mc:AlternateContent>
  <bookViews>
    <workbookView xWindow="12780" yWindow="15" windowWidth="11085" windowHeight="12255"/>
  </bookViews>
  <sheets>
    <sheet name="2017" sheetId="11" r:id="rId1"/>
    <sheet name="2012" sheetId="10" r:id="rId2"/>
    <sheet name="2008" sheetId="3" r:id="rId3"/>
    <sheet name="2005" sheetId="6" r:id="rId4"/>
    <sheet name="2002" sheetId="7" r:id="rId5"/>
    <sheet name="1999" sheetId="8" r:id="rId6"/>
    <sheet name="1996" sheetId="9" r:id="rId7"/>
  </sheets>
  <definedNames>
    <definedName name="_xlnm.Print_Area" localSheetId="6">'1996'!$A$1:$F$49</definedName>
    <definedName name="_xlnm.Print_Area" localSheetId="5">'1999'!$A$1:$F$49</definedName>
    <definedName name="_xlnm.Print_Area" localSheetId="4">'2002'!$A$1:$F$49</definedName>
    <definedName name="_xlnm.Print_Area" localSheetId="3">'2005'!$A$1:$F$49</definedName>
    <definedName name="_xlnm.Print_Area" localSheetId="2">'2008'!$A$1:$F$49</definedName>
    <definedName name="_xlnm.Print_Area" localSheetId="1">'2012'!$A$1:$F$49</definedName>
  </definedNames>
  <calcPr calcId="162913"/>
</workbook>
</file>

<file path=xl/calcChain.xml><?xml version="1.0" encoding="utf-8"?>
<calcChain xmlns="http://schemas.openxmlformats.org/spreadsheetml/2006/main">
  <c r="C41" i="11" l="1"/>
  <c r="C40" i="11"/>
  <c r="F20" i="11" l="1"/>
  <c r="F40" i="11" l="1"/>
  <c r="E40" i="11"/>
  <c r="F39" i="11"/>
  <c r="F38" i="11"/>
  <c r="C38" i="11"/>
  <c r="E35" i="11"/>
  <c r="D35" i="11"/>
  <c r="E34" i="11"/>
  <c r="E33" i="11"/>
  <c r="F31" i="11"/>
  <c r="D28" i="11"/>
  <c r="F26" i="11"/>
  <c r="D26" i="11"/>
  <c r="C26" i="11"/>
  <c r="B26" i="11"/>
  <c r="E21" i="11"/>
  <c r="C20" i="11"/>
</calcChain>
</file>

<file path=xl/sharedStrings.xml><?xml version="1.0" encoding="utf-8"?>
<sst xmlns="http://schemas.openxmlformats.org/spreadsheetml/2006/main" count="612" uniqueCount="128">
  <si>
    <t>anderes</t>
  </si>
  <si>
    <t>Total</t>
  </si>
  <si>
    <t>ledig</t>
  </si>
  <si>
    <t>verheiratet</t>
  </si>
  <si>
    <t>geschieden/getrennt</t>
  </si>
  <si>
    <t>verwitwet</t>
  </si>
  <si>
    <t>(): Entfällt, weil statistisch nicht sicher genug</t>
  </si>
  <si>
    <t>(Zahl): Statistisch nur bedingt zuverlässig</t>
  </si>
  <si>
    <t>(0.7)</t>
  </si>
  <si>
    <t>Paarhaushalt</t>
  </si>
  <si>
    <t>()</t>
  </si>
  <si>
    <t>(4.7)</t>
  </si>
  <si>
    <t>(16.8)</t>
  </si>
  <si>
    <t>(7.4)</t>
  </si>
  <si>
    <t>(7.1)</t>
  </si>
  <si>
    <t>(26.9)</t>
  </si>
  <si>
    <t>(21.5)</t>
  </si>
  <si>
    <t>(0.9)</t>
  </si>
  <si>
    <t>(12.4)</t>
  </si>
  <si>
    <t>(9.7)</t>
  </si>
  <si>
    <t>(99.9)</t>
  </si>
  <si>
    <t>(27.6)</t>
  </si>
  <si>
    <t>(54.9)</t>
  </si>
  <si>
    <t>(0.6)</t>
  </si>
  <si>
    <t>(1.4)</t>
  </si>
  <si>
    <t>3.86</t>
  </si>
  <si>
    <t>(5.4)</t>
  </si>
  <si>
    <t>(3.9)</t>
  </si>
  <si>
    <t>(7.6)</t>
  </si>
  <si>
    <t>(0.8)</t>
  </si>
  <si>
    <t>(1.0)</t>
  </si>
  <si>
    <t>(1.6)</t>
  </si>
  <si>
    <t>(11.2)</t>
  </si>
  <si>
    <t>(4.8)</t>
  </si>
  <si>
    <t>(29.0)</t>
  </si>
  <si>
    <t>(19.8)</t>
  </si>
  <si>
    <t>(15.4)</t>
  </si>
  <si>
    <t>(10.4)</t>
  </si>
  <si>
    <t>(3.4)</t>
  </si>
  <si>
    <t>(36.7)</t>
  </si>
  <si>
    <t>(51.2)</t>
  </si>
  <si>
    <t>(3.0)</t>
  </si>
  <si>
    <t>(4.1)</t>
  </si>
  <si>
    <t>(10.3)</t>
  </si>
  <si>
    <t>(20.5)</t>
  </si>
  <si>
    <t>(19.3)</t>
  </si>
  <si>
    <t>(0.4)</t>
  </si>
  <si>
    <t>(15.6)</t>
  </si>
  <si>
    <t>(8.0)</t>
  </si>
  <si>
    <t>(2.4)</t>
  </si>
  <si>
    <t>(92.7)</t>
  </si>
  <si>
    <t>(34.0)</t>
  </si>
  <si>
    <t>(16.4)</t>
  </si>
  <si>
    <t>(1.2)</t>
  </si>
  <si>
    <t>(2.5)</t>
  </si>
  <si>
    <t>(1.9)</t>
  </si>
  <si>
    <t>(1.1)</t>
  </si>
  <si>
    <t>(7.8)</t>
  </si>
  <si>
    <t>(1.5)</t>
  </si>
  <si>
    <t>(6.3)</t>
  </si>
  <si>
    <t>(3.5)</t>
  </si>
  <si>
    <t>(46.0)</t>
  </si>
  <si>
    <t>(2.1)</t>
  </si>
  <si>
    <t>(1.3)</t>
  </si>
  <si>
    <t>(29.6)</t>
  </si>
  <si>
    <t>(17.5)</t>
  </si>
  <si>
    <t>(47.2)</t>
  </si>
  <si>
    <t>(2.8)</t>
  </si>
  <si>
    <t>(93.0)</t>
  </si>
  <si>
    <t>(46.3)</t>
  </si>
  <si>
    <t>(2.6)</t>
  </si>
  <si>
    <t>(2.0)</t>
  </si>
  <si>
    <t>(5.7)</t>
  </si>
  <si>
    <t>(4.0)</t>
  </si>
  <si>
    <t>(7.5)</t>
  </si>
  <si>
    <t>(10.2)</t>
  </si>
  <si>
    <t>(22.2)</t>
  </si>
  <si>
    <t>(25.4)</t>
  </si>
  <si>
    <t>(54.6)</t>
  </si>
  <si>
    <t>(5.5)</t>
  </si>
  <si>
    <t>(20.2)</t>
  </si>
  <si>
    <t>(38.5)</t>
  </si>
  <si>
    <t>(28.0)</t>
  </si>
  <si>
    <t>(14.5)</t>
  </si>
  <si>
    <t>(27.9)</t>
  </si>
  <si>
    <t>(2.2)</t>
  </si>
  <si>
    <t>(90.3)</t>
  </si>
  <si>
    <t>(58.0)</t>
  </si>
  <si>
    <t>(6.0)</t>
  </si>
  <si>
    <t>(0.3)</t>
  </si>
  <si>
    <t>(0.5)</t>
  </si>
  <si>
    <t>(3.2)</t>
  </si>
  <si>
    <t>(0.1)</t>
  </si>
  <si>
    <t>(2.7)</t>
  </si>
  <si>
    <t>(8.6)</t>
  </si>
  <si>
    <t>(6.1)</t>
  </si>
  <si>
    <t>(5.2)</t>
  </si>
  <si>
    <t>(25.1)</t>
  </si>
  <si>
    <t>(27.4)</t>
  </si>
  <si>
    <t>(98.6)</t>
  </si>
  <si>
    <t>(14.7)</t>
  </si>
  <si>
    <t>(8.2)</t>
  </si>
  <si>
    <t>Haushaltsform, 2012</t>
  </si>
  <si>
    <t>25-39 Jahre</t>
  </si>
  <si>
    <t>40-54 Jahre</t>
  </si>
  <si>
    <t>55-64 Jahre</t>
  </si>
  <si>
    <t>65-79 Jahre</t>
  </si>
  <si>
    <t>80 Jahre und älter</t>
  </si>
  <si>
    <t>Haushaltsform, 1996</t>
  </si>
  <si>
    <t>Haushaltsform, 1999</t>
  </si>
  <si>
    <t>Haushaltsform, 2002</t>
  </si>
  <si>
    <t>Haushaltsform, 2005</t>
  </si>
  <si>
    <t>Haushaltsform, 2008</t>
  </si>
  <si>
    <t>Quelle: BFS – Schweizerische Arbeitskräfteerhebung (SAKE)</t>
  </si>
  <si>
    <t>Auskunft: Sektion Sozialanalysen 058 463 64 21, info.sozan@bfs.admin.ch</t>
  </si>
  <si>
    <t>© BFS, Statistisches Lexikon der Schweiz, Neuchâtel 2014</t>
  </si>
  <si>
    <t>Einpersonenhaushalt</t>
  </si>
  <si>
    <t>Nach Altersgruppen und Zivilstand, in Prozent der Bevölkerung der jeweiligen Altersgruppe</t>
  </si>
  <si>
    <t>Paar mit Kind(ern)</t>
  </si>
  <si>
    <t>Person mit Kind(ern)</t>
  </si>
  <si>
    <t>nach Altersgruppe der Referenzperson</t>
  </si>
  <si>
    <t>nach Altersgruppe und Zivilstand der Referenzperson</t>
  </si>
  <si>
    <t>T 13.07.01.12</t>
  </si>
  <si>
    <t>Haushaltsform, 2017</t>
  </si>
  <si>
    <t xml:space="preserve">Bemerkung: </t>
  </si>
  <si>
    <t>© BFS 2019</t>
  </si>
  <si>
    <t xml:space="preserve">Ergebnisse mit denen der Vorjahre eingeschränkt ist. </t>
  </si>
  <si>
    <t xml:space="preserve">Die Erhebungsmodalitäten der soziodemografischen Merkmale wurden in der Erhebung 2016 revidiert, weshalb die Vergleichbarkeit 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</si>
</sst>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1" fillId="3" borderId="0" xfId="0" applyFont="1" applyFill="1"/>
    <xf numFmtId="0" fontId="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49" fontId="5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4" fontId="5" fillId="3" borderId="0" xfId="0" applyNumberFormat="1" applyFont="1" applyFill="1" applyBorder="1" applyAlignment="1">
      <alignment vertical="top"/>
    </xf>
    <xf numFmtId="164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/>
    <xf numFmtId="49" fontId="5" fillId="3" borderId="0" xfId="0" applyNumberFormat="1" applyFont="1" applyFill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3" borderId="0" xfId="0" applyFont="1" applyFill="1" applyAlignment="1"/>
    <xf numFmtId="0" fontId="5" fillId="3" borderId="0" xfId="0" applyNumberFormat="1" applyFont="1" applyFill="1" applyBorder="1" applyAlignment="1"/>
    <xf numFmtId="0" fontId="7" fillId="3" borderId="0" xfId="0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0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Fill="1" applyBorder="1"/>
    <xf numFmtId="0" fontId="0" fillId="3" borderId="0" xfId="0" applyFill="1"/>
    <xf numFmtId="164" fontId="5" fillId="0" borderId="0" xfId="0" applyNumberFormat="1" applyFont="1" applyFill="1" applyAlignment="1">
      <alignment horizontal="left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workbookViewId="0"/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123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25">
        <v>35.909999999999997</v>
      </c>
      <c r="C9" s="25">
        <v>28.59</v>
      </c>
      <c r="D9" s="25">
        <v>24.38</v>
      </c>
      <c r="E9" s="25">
        <v>5.91</v>
      </c>
      <c r="F9" s="25">
        <v>5.21</v>
      </c>
      <c r="G9" s="26"/>
      <c r="H9" s="27"/>
      <c r="I9" s="6"/>
    </row>
    <row r="10" spans="1:10" ht="12" customHeight="1" x14ac:dyDescent="0.2">
      <c r="A10" s="35" t="s">
        <v>103</v>
      </c>
      <c r="B10" s="25">
        <v>30.9</v>
      </c>
      <c r="C10" s="25">
        <v>24.11</v>
      </c>
      <c r="D10" s="25">
        <v>32.64</v>
      </c>
      <c r="E10" s="25">
        <v>4.8099999999999996</v>
      </c>
      <c r="F10" s="25">
        <v>7.55</v>
      </c>
      <c r="G10" s="28"/>
      <c r="H10" s="29"/>
      <c r="I10" s="29"/>
    </row>
    <row r="11" spans="1:10" ht="12" customHeight="1" x14ac:dyDescent="0.2">
      <c r="A11" s="35" t="s">
        <v>104</v>
      </c>
      <c r="B11" s="25">
        <v>30.74</v>
      </c>
      <c r="C11" s="25">
        <v>17.8</v>
      </c>
      <c r="D11" s="25">
        <v>38.549999999999997</v>
      </c>
      <c r="E11" s="25">
        <v>8.66</v>
      </c>
      <c r="F11" s="25">
        <v>4.25</v>
      </c>
      <c r="G11" s="28"/>
      <c r="H11" s="29"/>
      <c r="I11" s="29"/>
    </row>
    <row r="12" spans="1:10" ht="12" customHeight="1" x14ac:dyDescent="0.2">
      <c r="A12" s="35" t="s">
        <v>105</v>
      </c>
      <c r="B12" s="25">
        <v>38.869999999999997</v>
      </c>
      <c r="C12" s="25">
        <v>40.33</v>
      </c>
      <c r="D12" s="25">
        <v>13</v>
      </c>
      <c r="E12" s="25">
        <v>4.21</v>
      </c>
      <c r="F12" s="25">
        <v>3.59</v>
      </c>
      <c r="G12" s="28"/>
      <c r="H12" s="29"/>
      <c r="I12" s="29"/>
    </row>
    <row r="13" spans="1:10" ht="12" customHeight="1" x14ac:dyDescent="0.2">
      <c r="A13" s="35" t="s">
        <v>106</v>
      </c>
      <c r="B13" s="25">
        <v>44.54</v>
      </c>
      <c r="C13" s="25">
        <v>49.25</v>
      </c>
      <c r="D13" s="25">
        <v>2.69</v>
      </c>
      <c r="E13" s="25">
        <v>1.23</v>
      </c>
      <c r="F13" s="25">
        <v>2.29</v>
      </c>
      <c r="G13" s="28"/>
      <c r="H13" s="29"/>
      <c r="I13" s="29"/>
    </row>
    <row r="14" spans="1:10" ht="12" customHeight="1" x14ac:dyDescent="0.2">
      <c r="A14" s="35" t="s">
        <v>107</v>
      </c>
      <c r="B14" s="25">
        <v>66.38</v>
      </c>
      <c r="C14" s="25">
        <v>29.31</v>
      </c>
      <c r="D14" s="30">
        <v>0.8</v>
      </c>
      <c r="E14" s="25">
        <v>1.54</v>
      </c>
      <c r="F14" s="25">
        <v>1.98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25">
        <v>91.6</v>
      </c>
      <c r="C18" s="25">
        <v>63.1</v>
      </c>
      <c r="D18" s="25">
        <v>20.6</v>
      </c>
      <c r="E18" s="25">
        <v>56.6</v>
      </c>
      <c r="F18" s="25">
        <v>74.23</v>
      </c>
      <c r="G18" s="36"/>
    </row>
    <row r="19" spans="1:9" ht="12" customHeight="1" x14ac:dyDescent="0.25">
      <c r="A19" s="35" t="s">
        <v>3</v>
      </c>
      <c r="B19" s="25">
        <v>4.3</v>
      </c>
      <c r="C19" s="25">
        <v>35.46</v>
      </c>
      <c r="D19" s="25">
        <v>78.25</v>
      </c>
      <c r="E19" s="25">
        <v>20.07</v>
      </c>
      <c r="F19" s="25">
        <v>23.37</v>
      </c>
      <c r="G19" s="36"/>
    </row>
    <row r="20" spans="1:9" ht="12" customHeight="1" x14ac:dyDescent="0.25">
      <c r="A20" s="35" t="s">
        <v>4</v>
      </c>
      <c r="B20" s="25">
        <v>4.01</v>
      </c>
      <c r="C20" s="25" t="str">
        <f>"(1.4)"</f>
        <v>(1.4)</v>
      </c>
      <c r="D20" s="25">
        <v>1.1299999999999999</v>
      </c>
      <c r="E20" s="25">
        <v>22.25</v>
      </c>
      <c r="F20" s="25" t="str">
        <f>"(2.3)"</f>
        <v>(2.3)</v>
      </c>
      <c r="G20" s="36"/>
    </row>
    <row r="21" spans="1:9" ht="12" customHeight="1" x14ac:dyDescent="0.25">
      <c r="A21" s="35" t="s">
        <v>5</v>
      </c>
      <c r="B21" s="25" t="s">
        <v>10</v>
      </c>
      <c r="C21" s="25" t="s">
        <v>10</v>
      </c>
      <c r="D21" s="25" t="s">
        <v>10</v>
      </c>
      <c r="E21" s="25" t="str">
        <f>"(1.0)"</f>
        <v>(1.0)</v>
      </c>
      <c r="F21" s="25" t="s">
        <v>10</v>
      </c>
      <c r="G21" s="36"/>
    </row>
    <row r="22" spans="1:9" ht="12" customHeight="1" x14ac:dyDescent="0.25">
      <c r="A22" s="18" t="s">
        <v>104</v>
      </c>
      <c r="B22" s="25"/>
      <c r="C22" s="25"/>
      <c r="D22" s="25"/>
      <c r="E22" s="25"/>
      <c r="F22" s="25"/>
      <c r="G22" s="36"/>
    </row>
    <row r="23" spans="1:9" ht="12" customHeight="1" x14ac:dyDescent="0.25">
      <c r="A23" s="35" t="s">
        <v>2</v>
      </c>
      <c r="B23" s="25">
        <v>58.43</v>
      </c>
      <c r="C23" s="25">
        <v>24.02</v>
      </c>
      <c r="D23" s="25">
        <v>6.22</v>
      </c>
      <c r="E23" s="25">
        <v>22.02</v>
      </c>
      <c r="F23" s="25">
        <v>30.73</v>
      </c>
      <c r="G23" s="36"/>
    </row>
    <row r="24" spans="1:9" ht="12" customHeight="1" x14ac:dyDescent="0.25">
      <c r="A24" s="35" t="s">
        <v>3</v>
      </c>
      <c r="B24" s="25">
        <v>13.67</v>
      </c>
      <c r="C24" s="25">
        <v>61.52</v>
      </c>
      <c r="D24" s="25">
        <v>90.03</v>
      </c>
      <c r="E24" s="25">
        <v>23.75</v>
      </c>
      <c r="F24" s="25">
        <v>42.78</v>
      </c>
      <c r="G24" s="36"/>
    </row>
    <row r="25" spans="1:9" ht="12" customHeight="1" x14ac:dyDescent="0.25">
      <c r="A25" s="35" t="s">
        <v>4</v>
      </c>
      <c r="B25" s="25">
        <v>26.23</v>
      </c>
      <c r="C25" s="25">
        <v>14.04</v>
      </c>
      <c r="D25" s="25">
        <v>3.52</v>
      </c>
      <c r="E25" s="25">
        <v>48.98</v>
      </c>
      <c r="F25" s="25">
        <v>24.92</v>
      </c>
      <c r="G25" s="36"/>
    </row>
    <row r="26" spans="1:9" ht="12" customHeight="1" x14ac:dyDescent="0.25">
      <c r="A26" s="35" t="s">
        <v>5</v>
      </c>
      <c r="B26" s="25" t="str">
        <f>"(1.7)"</f>
        <v>(1.7)</v>
      </c>
      <c r="C26" s="25" t="str">
        <f>"(0.4)"</f>
        <v>(0.4)</v>
      </c>
      <c r="D26" s="25" t="str">
        <f>"(0.2)"</f>
        <v>(0.2)</v>
      </c>
      <c r="E26" s="25">
        <v>5.24</v>
      </c>
      <c r="F26" s="25" t="str">
        <f>"(1.6)"</f>
        <v>(1.6)</v>
      </c>
      <c r="G26" s="36"/>
    </row>
    <row r="27" spans="1:9" ht="12" customHeight="1" x14ac:dyDescent="0.25">
      <c r="A27" s="18" t="s">
        <v>105</v>
      </c>
      <c r="B27" s="25"/>
      <c r="C27" s="25"/>
      <c r="D27" s="25"/>
      <c r="E27" s="25"/>
      <c r="F27" s="25"/>
      <c r="G27" s="36"/>
    </row>
    <row r="28" spans="1:9" ht="12" customHeight="1" x14ac:dyDescent="0.25">
      <c r="A28" s="35" t="s">
        <v>2</v>
      </c>
      <c r="B28" s="25">
        <v>31.74</v>
      </c>
      <c r="C28" s="25">
        <v>5.7</v>
      </c>
      <c r="D28" s="25" t="str">
        <f>"(2.0)"</f>
        <v>(2.0)</v>
      </c>
      <c r="E28" s="25">
        <v>16.440000000000001</v>
      </c>
      <c r="F28" s="25">
        <v>16.72</v>
      </c>
      <c r="G28" s="36"/>
    </row>
    <row r="29" spans="1:9" ht="12" customHeight="1" x14ac:dyDescent="0.25">
      <c r="A29" s="35" t="s">
        <v>3</v>
      </c>
      <c r="B29" s="25">
        <v>12.95</v>
      </c>
      <c r="C29" s="25">
        <v>82.56</v>
      </c>
      <c r="D29" s="25">
        <v>93.95</v>
      </c>
      <c r="E29" s="25">
        <v>18.23</v>
      </c>
      <c r="F29" s="25">
        <v>48.45</v>
      </c>
      <c r="G29" s="36"/>
    </row>
    <row r="30" spans="1:9" ht="12" customHeight="1" x14ac:dyDescent="0.25">
      <c r="A30" s="35" t="s">
        <v>4</v>
      </c>
      <c r="B30" s="25">
        <v>46.5</v>
      </c>
      <c r="C30" s="25">
        <v>10.38</v>
      </c>
      <c r="D30" s="25">
        <v>3.77</v>
      </c>
      <c r="E30" s="25">
        <v>51.44</v>
      </c>
      <c r="F30" s="25">
        <v>27.57</v>
      </c>
      <c r="G30" s="36"/>
    </row>
    <row r="31" spans="1:9" ht="12" customHeight="1" x14ac:dyDescent="0.25">
      <c r="A31" s="35" t="s">
        <v>5</v>
      </c>
      <c r="B31" s="25">
        <v>8.81</v>
      </c>
      <c r="C31" s="25">
        <v>1.37</v>
      </c>
      <c r="D31" s="25" t="s">
        <v>10</v>
      </c>
      <c r="E31" s="25">
        <v>13.89</v>
      </c>
      <c r="F31" s="25" t="str">
        <f>"(7.3)"</f>
        <v>(7.3)</v>
      </c>
      <c r="G31" s="36"/>
    </row>
    <row r="32" spans="1:9" ht="12" customHeight="1" x14ac:dyDescent="0.25">
      <c r="A32" s="18" t="s">
        <v>106</v>
      </c>
      <c r="B32" s="25"/>
      <c r="C32" s="25"/>
      <c r="D32" s="25"/>
      <c r="E32" s="25"/>
      <c r="F32" s="25"/>
      <c r="G32" s="36"/>
    </row>
    <row r="33" spans="1:7" ht="12" customHeight="1" x14ac:dyDescent="0.25">
      <c r="A33" s="35" t="s">
        <v>2</v>
      </c>
      <c r="B33" s="25">
        <v>18.32</v>
      </c>
      <c r="C33" s="25">
        <v>1.58</v>
      </c>
      <c r="D33" s="25" t="s">
        <v>10</v>
      </c>
      <c r="E33" s="25" t="str">
        <f>"(3.7)"</f>
        <v>(3.7)</v>
      </c>
      <c r="F33" s="25">
        <v>21.94</v>
      </c>
      <c r="G33" s="36"/>
    </row>
    <row r="34" spans="1:7" ht="12" customHeight="1" x14ac:dyDescent="0.25">
      <c r="A34" s="35" t="s">
        <v>3</v>
      </c>
      <c r="B34" s="25">
        <v>6.49</v>
      </c>
      <c r="C34" s="25">
        <v>89.66</v>
      </c>
      <c r="D34" s="25">
        <v>97.47</v>
      </c>
      <c r="E34" s="25" t="str">
        <f>"(6.4)"</f>
        <v>(6.4)</v>
      </c>
      <c r="F34" s="25">
        <v>37.590000000000003</v>
      </c>
      <c r="G34" s="36"/>
    </row>
    <row r="35" spans="1:7" ht="12" customHeight="1" x14ac:dyDescent="0.25">
      <c r="A35" s="35" t="s">
        <v>4</v>
      </c>
      <c r="B35" s="25">
        <v>37.130000000000003</v>
      </c>
      <c r="C35" s="25">
        <v>6.3</v>
      </c>
      <c r="D35" s="25" t="str">
        <f>"(1.9)"</f>
        <v>(1.9)</v>
      </c>
      <c r="E35" s="25" t="str">
        <f>"(31.4)"</f>
        <v>(31.4)</v>
      </c>
      <c r="F35" s="25">
        <v>20.78</v>
      </c>
      <c r="G35" s="36"/>
    </row>
    <row r="36" spans="1:7" ht="12" customHeight="1" x14ac:dyDescent="0.25">
      <c r="A36" s="35" t="s">
        <v>5</v>
      </c>
      <c r="B36" s="25">
        <v>38.06</v>
      </c>
      <c r="C36" s="25">
        <v>2.46</v>
      </c>
      <c r="D36" s="25" t="s">
        <v>10</v>
      </c>
      <c r="E36" s="25">
        <v>58.46</v>
      </c>
      <c r="F36" s="25">
        <v>19.690000000000001</v>
      </c>
      <c r="G36" s="36"/>
    </row>
    <row r="37" spans="1:7" ht="12" customHeight="1" x14ac:dyDescent="0.25">
      <c r="A37" s="18" t="s">
        <v>107</v>
      </c>
      <c r="B37" s="25"/>
      <c r="C37" s="25"/>
      <c r="D37" s="25"/>
      <c r="E37" s="25"/>
      <c r="F37" s="25"/>
      <c r="G37" s="36"/>
    </row>
    <row r="38" spans="1:7" ht="12" customHeight="1" x14ac:dyDescent="0.25">
      <c r="A38" s="35" t="s">
        <v>2</v>
      </c>
      <c r="B38" s="25">
        <v>10.17</v>
      </c>
      <c r="C38" s="25" t="str">
        <f>"(0.7)"</f>
        <v>(0.7)</v>
      </c>
      <c r="D38" s="25" t="s">
        <v>10</v>
      </c>
      <c r="E38" s="25" t="s">
        <v>10</v>
      </c>
      <c r="F38" s="25" t="str">
        <f>"(20.9)"</f>
        <v>(20.9)</v>
      </c>
      <c r="G38" s="36"/>
    </row>
    <row r="39" spans="1:7" ht="12" customHeight="1" x14ac:dyDescent="0.25">
      <c r="A39" s="35" t="s">
        <v>3</v>
      </c>
      <c r="B39" s="25">
        <v>4.6100000000000003</v>
      </c>
      <c r="C39" s="25">
        <v>94.06</v>
      </c>
      <c r="D39" s="25">
        <v>89.63</v>
      </c>
      <c r="E39" s="25" t="s">
        <v>10</v>
      </c>
      <c r="F39" s="25" t="str">
        <f>"(17.3)"</f>
        <v>(17.3)</v>
      </c>
      <c r="G39" s="36"/>
    </row>
    <row r="40" spans="1:7" ht="12" customHeight="1" x14ac:dyDescent="0.25">
      <c r="A40" s="35" t="s">
        <v>4</v>
      </c>
      <c r="B40" s="25">
        <v>12.77</v>
      </c>
      <c r="C40" s="25" t="str">
        <f>"(2.9)"</f>
        <v>(2.9)</v>
      </c>
      <c r="D40" s="25" t="s">
        <v>10</v>
      </c>
      <c r="E40" s="25" t="str">
        <f>"(9.0)"</f>
        <v>(9.0)</v>
      </c>
      <c r="F40" s="25" t="str">
        <f>"(10.6)"</f>
        <v>(10.6)</v>
      </c>
      <c r="G40" s="36"/>
    </row>
    <row r="41" spans="1:7" ht="12" customHeight="1" x14ac:dyDescent="0.25">
      <c r="A41" s="35" t="s">
        <v>5</v>
      </c>
      <c r="B41" s="25">
        <v>72.459999999999994</v>
      </c>
      <c r="C41" s="25" t="str">
        <f>"(2.4)"</f>
        <v>(2.4)</v>
      </c>
      <c r="D41" s="25" t="s">
        <v>10</v>
      </c>
      <c r="E41" s="25">
        <v>87.88</v>
      </c>
      <c r="F41" s="25">
        <v>51.28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52" t="s">
        <v>124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55" t="s">
        <v>127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55" t="s">
        <v>126</v>
      </c>
      <c r="B46" s="39"/>
      <c r="C46" s="39"/>
      <c r="D46" s="39"/>
      <c r="E46" s="39"/>
      <c r="F46" s="39"/>
      <c r="G46" s="36"/>
    </row>
    <row r="47" spans="1:7" ht="12" customHeight="1" x14ac:dyDescent="0.25">
      <c r="A47" s="41" t="s">
        <v>7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0" t="s">
        <v>6</v>
      </c>
      <c r="B48" s="39"/>
      <c r="C48" s="39"/>
      <c r="D48" s="39"/>
      <c r="E48" s="39"/>
      <c r="F48" s="39"/>
      <c r="G48" s="36"/>
    </row>
    <row r="49" spans="1:7" ht="13.5" x14ac:dyDescent="0.25">
      <c r="A49" s="46" t="s">
        <v>113</v>
      </c>
      <c r="B49" s="39"/>
      <c r="C49" s="39"/>
      <c r="D49" s="39"/>
      <c r="E49" s="39"/>
      <c r="F49" s="39"/>
      <c r="G49" s="36"/>
    </row>
    <row r="50" spans="1:7" ht="13.5" x14ac:dyDescent="0.25">
      <c r="A50" s="53" t="s">
        <v>125</v>
      </c>
      <c r="B50" s="39"/>
      <c r="C50" s="39"/>
      <c r="D50" s="39"/>
      <c r="E50" s="39"/>
      <c r="F50" s="39"/>
      <c r="G50" s="36"/>
    </row>
    <row r="51" spans="1:7" ht="13.5" x14ac:dyDescent="0.25">
      <c r="A51" s="54"/>
      <c r="B51" s="39"/>
      <c r="C51" s="39"/>
      <c r="D51" s="39"/>
      <c r="E51" s="39"/>
      <c r="F51" s="39"/>
      <c r="G51" s="36"/>
    </row>
    <row r="52" spans="1:7" ht="13.5" x14ac:dyDescent="0.25">
      <c r="A52" s="46" t="s">
        <v>114</v>
      </c>
      <c r="B52" s="39"/>
      <c r="C52" s="39"/>
      <c r="D52" s="39"/>
      <c r="E52" s="39"/>
      <c r="F52" s="39"/>
      <c r="G52" s="36"/>
    </row>
    <row r="53" spans="1:7" ht="13.5" x14ac:dyDescent="0.25">
      <c r="G53" s="3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102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25">
        <v>32.700000000000003</v>
      </c>
      <c r="C9" s="25">
        <v>30.05</v>
      </c>
      <c r="D9" s="25">
        <v>28.7</v>
      </c>
      <c r="E9" s="25">
        <v>4.54</v>
      </c>
      <c r="F9" s="25">
        <v>4.01</v>
      </c>
      <c r="G9" s="26"/>
      <c r="H9" s="27"/>
      <c r="I9" s="6"/>
    </row>
    <row r="10" spans="1:10" ht="12" customHeight="1" x14ac:dyDescent="0.2">
      <c r="A10" s="35" t="s">
        <v>103</v>
      </c>
      <c r="B10" s="25">
        <v>27.73</v>
      </c>
      <c r="C10" s="25">
        <v>24.17</v>
      </c>
      <c r="D10" s="25">
        <v>37.97</v>
      </c>
      <c r="E10" s="25">
        <v>3.18</v>
      </c>
      <c r="F10" s="25">
        <v>5.95</v>
      </c>
      <c r="G10" s="28"/>
      <c r="H10" s="29"/>
      <c r="I10" s="29"/>
    </row>
    <row r="11" spans="1:10" ht="12" customHeight="1" x14ac:dyDescent="0.2">
      <c r="A11" s="35" t="s">
        <v>104</v>
      </c>
      <c r="B11" s="25">
        <v>26.24</v>
      </c>
      <c r="C11" s="25">
        <v>19.43</v>
      </c>
      <c r="D11" s="25">
        <v>44.47</v>
      </c>
      <c r="E11" s="25">
        <v>6.13</v>
      </c>
      <c r="F11" s="25">
        <v>3.73</v>
      </c>
      <c r="G11" s="28"/>
      <c r="H11" s="29"/>
      <c r="I11" s="29"/>
    </row>
    <row r="12" spans="1:10" ht="12" customHeight="1" x14ac:dyDescent="0.2">
      <c r="A12" s="35" t="s">
        <v>105</v>
      </c>
      <c r="B12" s="25">
        <v>33.18</v>
      </c>
      <c r="C12" s="25">
        <v>45.03</v>
      </c>
      <c r="D12" s="25">
        <v>15.69</v>
      </c>
      <c r="E12" s="25">
        <v>3.32</v>
      </c>
      <c r="F12" s="25">
        <v>2.78</v>
      </c>
      <c r="G12" s="28"/>
      <c r="H12" s="29"/>
      <c r="I12" s="29"/>
    </row>
    <row r="13" spans="1:10" ht="12" customHeight="1" x14ac:dyDescent="0.2">
      <c r="A13" s="35" t="s">
        <v>106</v>
      </c>
      <c r="B13" s="25">
        <v>45.49</v>
      </c>
      <c r="C13" s="25">
        <v>48.5</v>
      </c>
      <c r="D13" s="25">
        <v>3.05</v>
      </c>
      <c r="E13" s="25">
        <v>1.22</v>
      </c>
      <c r="F13" s="25">
        <v>1.74</v>
      </c>
      <c r="G13" s="28"/>
      <c r="H13" s="29"/>
      <c r="I13" s="29"/>
    </row>
    <row r="14" spans="1:10" ht="12" customHeight="1" x14ac:dyDescent="0.2">
      <c r="A14" s="35" t="s">
        <v>107</v>
      </c>
      <c r="B14" s="25">
        <v>67.010000000000005</v>
      </c>
      <c r="C14" s="25">
        <v>28.02</v>
      </c>
      <c r="D14" s="30" t="s">
        <v>30</v>
      </c>
      <c r="E14" s="25">
        <v>2.02</v>
      </c>
      <c r="F14" s="25">
        <v>1.98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88.65</v>
      </c>
      <c r="C18" s="34">
        <v>51.01</v>
      </c>
      <c r="D18" s="34">
        <v>14.15</v>
      </c>
      <c r="E18" s="34">
        <v>58.28</v>
      </c>
      <c r="F18" s="34">
        <v>69.010000000000005</v>
      </c>
      <c r="G18" s="36"/>
    </row>
    <row r="19" spans="1:9" ht="12" customHeight="1" x14ac:dyDescent="0.25">
      <c r="A19" s="35" t="s">
        <v>3</v>
      </c>
      <c r="B19" s="34">
        <v>3.4</v>
      </c>
      <c r="C19" s="34">
        <v>46.18</v>
      </c>
      <c r="D19" s="34">
        <v>84.64</v>
      </c>
      <c r="E19" s="37" t="s">
        <v>88</v>
      </c>
      <c r="F19" s="34">
        <v>22.36</v>
      </c>
      <c r="G19" s="36"/>
    </row>
    <row r="20" spans="1:9" ht="12" customHeight="1" x14ac:dyDescent="0.25">
      <c r="A20" s="35" t="s">
        <v>4</v>
      </c>
      <c r="B20" s="34">
        <v>7.63</v>
      </c>
      <c r="C20" s="34">
        <v>2.78</v>
      </c>
      <c r="D20" s="34">
        <v>1.19</v>
      </c>
      <c r="E20" s="34">
        <v>34.630000000000003</v>
      </c>
      <c r="F20" s="34">
        <v>8.1199999999999992</v>
      </c>
      <c r="G20" s="36"/>
    </row>
    <row r="21" spans="1:9" ht="12" customHeight="1" x14ac:dyDescent="0.25">
      <c r="A21" s="35" t="s">
        <v>5</v>
      </c>
      <c r="B21" s="37" t="s">
        <v>89</v>
      </c>
      <c r="C21" s="37" t="s">
        <v>10</v>
      </c>
      <c r="D21" s="37" t="s">
        <v>10</v>
      </c>
      <c r="E21" s="37" t="s">
        <v>56</v>
      </c>
      <c r="F21" s="37" t="s">
        <v>90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57.2</v>
      </c>
      <c r="C23" s="34">
        <v>18.12</v>
      </c>
      <c r="D23" s="37" t="s">
        <v>91</v>
      </c>
      <c r="E23" s="34">
        <v>18.39</v>
      </c>
      <c r="F23" s="34">
        <v>26.32</v>
      </c>
      <c r="G23" s="36"/>
    </row>
    <row r="24" spans="1:9" ht="12" customHeight="1" x14ac:dyDescent="0.25">
      <c r="A24" s="35" t="s">
        <v>3</v>
      </c>
      <c r="B24" s="34">
        <v>6.93</v>
      </c>
      <c r="C24" s="34">
        <v>70.13</v>
      </c>
      <c r="D24" s="34">
        <v>94.31</v>
      </c>
      <c r="E24" s="34">
        <v>8.67</v>
      </c>
      <c r="F24" s="34">
        <v>37.54</v>
      </c>
      <c r="G24" s="36"/>
    </row>
    <row r="25" spans="1:9" ht="12" customHeight="1" x14ac:dyDescent="0.25">
      <c r="A25" s="35" t="s">
        <v>4</v>
      </c>
      <c r="B25" s="34">
        <v>33.619999999999997</v>
      </c>
      <c r="C25" s="34">
        <v>11.09</v>
      </c>
      <c r="D25" s="37" t="s">
        <v>49</v>
      </c>
      <c r="E25" s="34">
        <v>63.75</v>
      </c>
      <c r="F25" s="34">
        <v>33.47</v>
      </c>
      <c r="G25" s="36"/>
    </row>
    <row r="26" spans="1:9" ht="12" customHeight="1" x14ac:dyDescent="0.25">
      <c r="A26" s="35" t="s">
        <v>5</v>
      </c>
      <c r="B26" s="34">
        <v>2.25</v>
      </c>
      <c r="C26" s="37" t="s">
        <v>8</v>
      </c>
      <c r="D26" s="37" t="s">
        <v>92</v>
      </c>
      <c r="E26" s="34">
        <v>9.19</v>
      </c>
      <c r="F26" s="37" t="s">
        <v>93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30.07</v>
      </c>
      <c r="C28" s="34">
        <v>2.75</v>
      </c>
      <c r="D28" s="37" t="s">
        <v>56</v>
      </c>
      <c r="E28" s="34">
        <v>14.14</v>
      </c>
      <c r="F28" s="34">
        <v>18.8</v>
      </c>
      <c r="G28" s="36"/>
    </row>
    <row r="29" spans="1:9" ht="12" customHeight="1" x14ac:dyDescent="0.25">
      <c r="A29" s="35" t="s">
        <v>3</v>
      </c>
      <c r="B29" s="34">
        <v>6.06</v>
      </c>
      <c r="C29" s="34">
        <v>89.39</v>
      </c>
      <c r="D29" s="34">
        <v>96.82</v>
      </c>
      <c r="E29" s="37" t="s">
        <v>94</v>
      </c>
      <c r="F29" s="34">
        <v>48.15</v>
      </c>
      <c r="G29" s="36"/>
    </row>
    <row r="30" spans="1:9" ht="12" customHeight="1" x14ac:dyDescent="0.25">
      <c r="A30" s="35" t="s">
        <v>4</v>
      </c>
      <c r="B30" s="34">
        <v>48.94</v>
      </c>
      <c r="C30" s="34">
        <v>6.68</v>
      </c>
      <c r="D30" s="37" t="s">
        <v>55</v>
      </c>
      <c r="E30" s="34">
        <v>57.87</v>
      </c>
      <c r="F30" s="34">
        <v>26.9</v>
      </c>
      <c r="G30" s="36"/>
    </row>
    <row r="31" spans="1:9" ht="12" customHeight="1" x14ac:dyDescent="0.25">
      <c r="A31" s="35" t="s">
        <v>5</v>
      </c>
      <c r="B31" s="34">
        <v>14.94</v>
      </c>
      <c r="C31" s="34">
        <v>1.18</v>
      </c>
      <c r="D31" s="37" t="s">
        <v>10</v>
      </c>
      <c r="E31" s="34">
        <v>19.39</v>
      </c>
      <c r="F31" s="37" t="s">
        <v>95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17.899999999999999</v>
      </c>
      <c r="C33" s="34">
        <v>0.96</v>
      </c>
      <c r="D33" s="37" t="s">
        <v>10</v>
      </c>
      <c r="E33" s="37" t="s">
        <v>96</v>
      </c>
      <c r="F33" s="34">
        <v>25.37</v>
      </c>
      <c r="G33" s="36"/>
    </row>
    <row r="34" spans="1:7" ht="12" customHeight="1" x14ac:dyDescent="0.25">
      <c r="A34" s="35" t="s">
        <v>3</v>
      </c>
      <c r="B34" s="34">
        <v>3.76</v>
      </c>
      <c r="C34" s="34">
        <v>94.16</v>
      </c>
      <c r="D34" s="34">
        <v>98.41</v>
      </c>
      <c r="E34" s="37" t="s">
        <v>59</v>
      </c>
      <c r="F34" s="34">
        <v>33.96</v>
      </c>
      <c r="G34" s="36"/>
    </row>
    <row r="35" spans="1:7" ht="12" customHeight="1" x14ac:dyDescent="0.25">
      <c r="A35" s="35" t="s">
        <v>4</v>
      </c>
      <c r="B35" s="34">
        <v>31.19</v>
      </c>
      <c r="C35" s="34">
        <v>3.15</v>
      </c>
      <c r="D35" s="37" t="s">
        <v>31</v>
      </c>
      <c r="E35" s="37" t="s">
        <v>97</v>
      </c>
      <c r="F35" s="34">
        <v>17.04</v>
      </c>
      <c r="G35" s="36"/>
    </row>
    <row r="36" spans="1:7" ht="12" customHeight="1" x14ac:dyDescent="0.25">
      <c r="A36" s="35" t="s">
        <v>5</v>
      </c>
      <c r="B36" s="34">
        <v>47.16</v>
      </c>
      <c r="C36" s="34">
        <v>1.72</v>
      </c>
      <c r="D36" s="37" t="s">
        <v>10</v>
      </c>
      <c r="E36" s="34">
        <v>63.42</v>
      </c>
      <c r="F36" s="34">
        <v>23.64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11.67</v>
      </c>
      <c r="C38" s="37" t="s">
        <v>46</v>
      </c>
      <c r="D38" s="37" t="s">
        <v>10</v>
      </c>
      <c r="E38" s="37" t="s">
        <v>10</v>
      </c>
      <c r="F38" s="37" t="s">
        <v>98</v>
      </c>
      <c r="G38" s="36"/>
    </row>
    <row r="39" spans="1:7" ht="12" customHeight="1" x14ac:dyDescent="0.25">
      <c r="A39" s="35" t="s">
        <v>3</v>
      </c>
      <c r="B39" s="34">
        <v>2.61</v>
      </c>
      <c r="C39" s="34">
        <v>95.41</v>
      </c>
      <c r="D39" s="37" t="s">
        <v>99</v>
      </c>
      <c r="E39" s="37" t="s">
        <v>10</v>
      </c>
      <c r="F39" s="37" t="s">
        <v>100</v>
      </c>
      <c r="G39" s="36"/>
    </row>
    <row r="40" spans="1:7" ht="12" customHeight="1" x14ac:dyDescent="0.25">
      <c r="A40" s="35" t="s">
        <v>4</v>
      </c>
      <c r="B40" s="34">
        <v>10.18</v>
      </c>
      <c r="C40" s="37" t="s">
        <v>31</v>
      </c>
      <c r="D40" s="37" t="s">
        <v>10</v>
      </c>
      <c r="E40" s="37" t="s">
        <v>101</v>
      </c>
      <c r="F40" s="37" t="s">
        <v>10</v>
      </c>
      <c r="G40" s="36"/>
    </row>
    <row r="41" spans="1:7" ht="12" customHeight="1" x14ac:dyDescent="0.25">
      <c r="A41" s="35" t="s">
        <v>5</v>
      </c>
      <c r="B41" s="34">
        <v>75.53</v>
      </c>
      <c r="C41" s="37" t="s">
        <v>70</v>
      </c>
      <c r="D41" s="37" t="s">
        <v>58</v>
      </c>
      <c r="E41" s="34">
        <v>88.21</v>
      </c>
      <c r="F41" s="34">
        <v>56.71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3.5" x14ac:dyDescent="0.25">
      <c r="A50" s="39"/>
      <c r="B50" s="39"/>
      <c r="C50" s="39"/>
      <c r="D50" s="39"/>
      <c r="E50" s="39"/>
      <c r="F50" s="39"/>
      <c r="G50" s="36"/>
    </row>
    <row r="51" spans="1:7" ht="13.5" x14ac:dyDescent="0.25">
      <c r="A51" s="39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G54" s="36"/>
    </row>
  </sheetData>
  <pageMargins left="0.7" right="0.7" top="0.78740157499999996" bottom="0.78740157499999996" header="0.3" footer="0.3"/>
  <pageSetup paperSize="9" orientation="portrait" r:id="rId1"/>
  <ignoredErrors>
    <ignoredError sqref="C14:F41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ySplit="6" topLeftCell="A7" activePane="bottomLeft" state="frozenSplit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112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25">
        <v>35</v>
      </c>
      <c r="C9" s="25">
        <v>28.12</v>
      </c>
      <c r="D9" s="25">
        <v>28.3</v>
      </c>
      <c r="E9" s="25">
        <v>4.8</v>
      </c>
      <c r="F9" s="25">
        <v>3.78</v>
      </c>
      <c r="G9" s="26"/>
      <c r="H9" s="27"/>
      <c r="I9" s="6"/>
    </row>
    <row r="10" spans="1:10" ht="12" customHeight="1" x14ac:dyDescent="0.2">
      <c r="A10" s="35" t="s">
        <v>103</v>
      </c>
      <c r="B10" s="25">
        <v>31.08</v>
      </c>
      <c r="C10" s="25">
        <v>22.99</v>
      </c>
      <c r="D10" s="25">
        <v>37.29</v>
      </c>
      <c r="E10" s="25">
        <v>3.41</v>
      </c>
      <c r="F10" s="25">
        <v>5.22</v>
      </c>
      <c r="G10" s="28"/>
      <c r="H10" s="29"/>
      <c r="I10" s="29"/>
    </row>
    <row r="11" spans="1:10" ht="12" customHeight="1" x14ac:dyDescent="0.2">
      <c r="A11" s="35" t="s">
        <v>104</v>
      </c>
      <c r="B11" s="25">
        <v>28.23</v>
      </c>
      <c r="C11" s="25">
        <v>18.149999999999999</v>
      </c>
      <c r="D11" s="25">
        <v>42.73</v>
      </c>
      <c r="E11" s="25">
        <v>7.28</v>
      </c>
      <c r="F11" s="25">
        <v>3.61</v>
      </c>
      <c r="G11" s="28"/>
      <c r="H11" s="29"/>
      <c r="I11" s="29"/>
    </row>
    <row r="12" spans="1:10" ht="12" customHeight="1" x14ac:dyDescent="0.2">
      <c r="A12" s="35" t="s">
        <v>105</v>
      </c>
      <c r="B12" s="25">
        <v>35.54</v>
      </c>
      <c r="C12" s="25">
        <v>44.6</v>
      </c>
      <c r="D12" s="25">
        <v>14.31</v>
      </c>
      <c r="E12" s="25">
        <v>3.29</v>
      </c>
      <c r="F12" s="25">
        <v>2.2599999999999998</v>
      </c>
      <c r="G12" s="28"/>
      <c r="H12" s="29"/>
      <c r="I12" s="29"/>
    </row>
    <row r="13" spans="1:10" ht="12" customHeight="1" x14ac:dyDescent="0.2">
      <c r="A13" s="35" t="s">
        <v>106</v>
      </c>
      <c r="B13" s="25">
        <v>47.63</v>
      </c>
      <c r="C13" s="25">
        <v>46.17</v>
      </c>
      <c r="D13" s="25">
        <v>3.13</v>
      </c>
      <c r="E13" s="25">
        <v>1.45</v>
      </c>
      <c r="F13" s="25">
        <v>1.61</v>
      </c>
      <c r="G13" s="28"/>
      <c r="H13" s="29"/>
      <c r="I13" s="29"/>
    </row>
    <row r="14" spans="1:10" ht="12" customHeight="1" x14ac:dyDescent="0.2">
      <c r="A14" s="35" t="s">
        <v>107</v>
      </c>
      <c r="B14" s="25">
        <v>70.64</v>
      </c>
      <c r="C14" s="25">
        <v>24.79</v>
      </c>
      <c r="D14" s="30" t="s">
        <v>8</v>
      </c>
      <c r="E14" s="25">
        <v>2.35</v>
      </c>
      <c r="F14" s="25">
        <v>1.56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86.81</v>
      </c>
      <c r="C18" s="34">
        <v>52.97</v>
      </c>
      <c r="D18" s="34">
        <v>9.85</v>
      </c>
      <c r="E18" s="34">
        <v>49.09</v>
      </c>
      <c r="F18" s="34">
        <v>66.040000000000006</v>
      </c>
      <c r="G18" s="36"/>
    </row>
    <row r="19" spans="1:9" ht="12" customHeight="1" x14ac:dyDescent="0.25">
      <c r="A19" s="35" t="s">
        <v>3</v>
      </c>
      <c r="B19" s="34">
        <v>3.51</v>
      </c>
      <c r="C19" s="34">
        <v>44.73</v>
      </c>
      <c r="D19" s="34">
        <v>89.2</v>
      </c>
      <c r="E19" s="34">
        <v>8.4600000000000009</v>
      </c>
      <c r="F19" s="34">
        <v>22.33</v>
      </c>
      <c r="G19" s="36"/>
    </row>
    <row r="20" spans="1:9" ht="12" customHeight="1" x14ac:dyDescent="0.25">
      <c r="A20" s="35" t="s">
        <v>4</v>
      </c>
      <c r="B20" s="34">
        <v>9.6199999999999992</v>
      </c>
      <c r="C20" s="34">
        <v>2.1800000000000002</v>
      </c>
      <c r="D20" s="34">
        <v>0.95</v>
      </c>
      <c r="E20" s="34">
        <v>37.81</v>
      </c>
      <c r="F20" s="34">
        <v>11.12</v>
      </c>
      <c r="G20" s="36"/>
    </row>
    <row r="21" spans="1:9" ht="12" customHeight="1" x14ac:dyDescent="0.25">
      <c r="A21" s="35" t="s">
        <v>5</v>
      </c>
      <c r="B21" s="34" t="s">
        <v>10</v>
      </c>
      <c r="C21" s="34" t="s">
        <v>10</v>
      </c>
      <c r="D21" s="34" t="s">
        <v>10</v>
      </c>
      <c r="E21" s="37" t="s">
        <v>11</v>
      </c>
      <c r="F21" s="34" t="s">
        <v>10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59.27</v>
      </c>
      <c r="C23" s="34">
        <v>18.86</v>
      </c>
      <c r="D23" s="34">
        <v>2.67</v>
      </c>
      <c r="E23" s="34">
        <v>18.03</v>
      </c>
      <c r="F23" s="34">
        <v>30.13</v>
      </c>
      <c r="G23" s="36"/>
    </row>
    <row r="24" spans="1:9" ht="12" customHeight="1" x14ac:dyDescent="0.25">
      <c r="A24" s="35" t="s">
        <v>3</v>
      </c>
      <c r="B24" s="34">
        <v>6.86</v>
      </c>
      <c r="C24" s="34">
        <v>71.290000000000006</v>
      </c>
      <c r="D24" s="34">
        <v>95.26</v>
      </c>
      <c r="E24" s="34">
        <v>7.53</v>
      </c>
      <c r="F24" s="34">
        <v>37.08</v>
      </c>
      <c r="G24" s="36"/>
    </row>
    <row r="25" spans="1:9" ht="12" customHeight="1" x14ac:dyDescent="0.25">
      <c r="A25" s="35" t="s">
        <v>4</v>
      </c>
      <c r="B25" s="34">
        <v>31.51</v>
      </c>
      <c r="C25" s="34">
        <v>9.16</v>
      </c>
      <c r="D25" s="34">
        <v>1.99</v>
      </c>
      <c r="E25" s="34">
        <v>64.040000000000006</v>
      </c>
      <c r="F25" s="34">
        <v>28.07</v>
      </c>
      <c r="G25" s="36"/>
    </row>
    <row r="26" spans="1:9" ht="12" customHeight="1" x14ac:dyDescent="0.25">
      <c r="A26" s="35" t="s">
        <v>5</v>
      </c>
      <c r="B26" s="34">
        <v>2.37</v>
      </c>
      <c r="C26" s="37" t="s">
        <v>8</v>
      </c>
      <c r="D26" s="34" t="s">
        <v>10</v>
      </c>
      <c r="E26" s="34">
        <v>10.39</v>
      </c>
      <c r="F26" s="37" t="s">
        <v>11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29.27</v>
      </c>
      <c r="C28" s="34">
        <v>2.19</v>
      </c>
      <c r="D28" s="34" t="s">
        <v>10</v>
      </c>
      <c r="E28" s="37" t="s">
        <v>12</v>
      </c>
      <c r="F28" s="37" t="s">
        <v>15</v>
      </c>
      <c r="G28" s="36"/>
    </row>
    <row r="29" spans="1:9" ht="12" customHeight="1" x14ac:dyDescent="0.25">
      <c r="A29" s="35" t="s">
        <v>3</v>
      </c>
      <c r="B29" s="34">
        <v>7.09</v>
      </c>
      <c r="C29" s="34">
        <v>90.94</v>
      </c>
      <c r="D29" s="34">
        <v>98.28</v>
      </c>
      <c r="E29" s="37" t="s">
        <v>13</v>
      </c>
      <c r="F29" s="34">
        <v>44.57</v>
      </c>
      <c r="G29" s="36"/>
    </row>
    <row r="30" spans="1:9" ht="12" customHeight="1" x14ac:dyDescent="0.25">
      <c r="A30" s="35" t="s">
        <v>4</v>
      </c>
      <c r="B30" s="34">
        <v>45.1</v>
      </c>
      <c r="C30" s="34">
        <v>5.4</v>
      </c>
      <c r="D30" s="34" t="s">
        <v>10</v>
      </c>
      <c r="E30" s="34">
        <v>50.22</v>
      </c>
      <c r="F30" s="37" t="s">
        <v>16</v>
      </c>
      <c r="G30" s="36"/>
    </row>
    <row r="31" spans="1:9" ht="12" customHeight="1" x14ac:dyDescent="0.25">
      <c r="A31" s="35" t="s">
        <v>5</v>
      </c>
      <c r="B31" s="34">
        <v>18.53</v>
      </c>
      <c r="C31" s="34">
        <v>1.47</v>
      </c>
      <c r="D31" s="34" t="s">
        <v>10</v>
      </c>
      <c r="E31" s="34">
        <v>25.56</v>
      </c>
      <c r="F31" s="37" t="s">
        <v>14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18.95</v>
      </c>
      <c r="C33" s="37" t="s">
        <v>17</v>
      </c>
      <c r="D33" s="34" t="s">
        <v>10</v>
      </c>
      <c r="E33" s="34" t="s">
        <v>10</v>
      </c>
      <c r="F33" s="34">
        <v>33.93</v>
      </c>
      <c r="G33" s="36"/>
    </row>
    <row r="34" spans="1:7" ht="12" customHeight="1" x14ac:dyDescent="0.25">
      <c r="A34" s="35" t="s">
        <v>3</v>
      </c>
      <c r="B34" s="34">
        <v>3.89</v>
      </c>
      <c r="C34" s="34">
        <v>94.83</v>
      </c>
      <c r="D34" s="34">
        <v>99.27</v>
      </c>
      <c r="E34" s="34" t="s">
        <v>10</v>
      </c>
      <c r="F34" s="34">
        <v>36</v>
      </c>
      <c r="G34" s="36"/>
    </row>
    <row r="35" spans="1:7" ht="12" customHeight="1" x14ac:dyDescent="0.25">
      <c r="A35" s="35" t="s">
        <v>4</v>
      </c>
      <c r="B35" s="34">
        <v>24.23</v>
      </c>
      <c r="C35" s="34">
        <v>2.4700000000000002</v>
      </c>
      <c r="D35" s="34" t="s">
        <v>10</v>
      </c>
      <c r="E35" s="37" t="s">
        <v>18</v>
      </c>
      <c r="F35" s="37" t="s">
        <v>19</v>
      </c>
      <c r="G35" s="36"/>
    </row>
    <row r="36" spans="1:7" ht="12" customHeight="1" x14ac:dyDescent="0.25">
      <c r="A36" s="35" t="s">
        <v>5</v>
      </c>
      <c r="B36" s="34">
        <v>52.94</v>
      </c>
      <c r="C36" s="34">
        <v>1.77</v>
      </c>
      <c r="D36" s="34" t="s">
        <v>10</v>
      </c>
      <c r="E36" s="34">
        <v>77.12</v>
      </c>
      <c r="F36" s="34">
        <v>20.399999999999999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12.89</v>
      </c>
      <c r="C38" s="34" t="s">
        <v>10</v>
      </c>
      <c r="D38" s="34" t="s">
        <v>10</v>
      </c>
      <c r="E38" s="34" t="s">
        <v>10</v>
      </c>
      <c r="F38" s="37" t="s">
        <v>21</v>
      </c>
      <c r="G38" s="36"/>
    </row>
    <row r="39" spans="1:7" ht="12" customHeight="1" x14ac:dyDescent="0.25">
      <c r="A39" s="35" t="s">
        <v>3</v>
      </c>
      <c r="B39" s="34">
        <v>2.97</v>
      </c>
      <c r="C39" s="34">
        <v>96.71</v>
      </c>
      <c r="D39" s="37" t="s">
        <v>20</v>
      </c>
      <c r="E39" s="34" t="s">
        <v>10</v>
      </c>
      <c r="F39" s="34" t="s">
        <v>10</v>
      </c>
      <c r="G39" s="36"/>
    </row>
    <row r="40" spans="1:7" ht="12" customHeight="1" x14ac:dyDescent="0.25">
      <c r="A40" s="35" t="s">
        <v>4</v>
      </c>
      <c r="B40" s="34">
        <v>8.73</v>
      </c>
      <c r="C40" s="34" t="s">
        <v>10</v>
      </c>
      <c r="D40" s="34" t="s">
        <v>10</v>
      </c>
      <c r="E40" s="34" t="s">
        <v>10</v>
      </c>
      <c r="F40" s="34" t="s">
        <v>10</v>
      </c>
      <c r="G40" s="36"/>
    </row>
    <row r="41" spans="1:7" ht="12" customHeight="1" x14ac:dyDescent="0.25">
      <c r="A41" s="35" t="s">
        <v>5</v>
      </c>
      <c r="B41" s="34">
        <v>75.41</v>
      </c>
      <c r="C41" s="34" t="s">
        <v>10</v>
      </c>
      <c r="D41" s="34" t="s">
        <v>10</v>
      </c>
      <c r="E41" s="34">
        <v>93.84</v>
      </c>
      <c r="F41" s="37" t="s">
        <v>22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3"/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G56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14 F41 E21 C26 F26 E28:E29 F30:F31 F28 C33 E35:F35 D39 F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ySplit="6" topLeftCell="A7" activePane="bottomLeft" state="frozenSplit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111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34">
        <v>35.18</v>
      </c>
      <c r="C9" s="34">
        <v>28.16</v>
      </c>
      <c r="D9" s="34">
        <v>29.12</v>
      </c>
      <c r="E9" s="34">
        <v>4.57</v>
      </c>
      <c r="F9" s="34">
        <v>2.98</v>
      </c>
      <c r="G9" s="26"/>
      <c r="H9" s="27"/>
      <c r="I9" s="6"/>
    </row>
    <row r="10" spans="1:10" ht="12" customHeight="1" x14ac:dyDescent="0.2">
      <c r="A10" s="35" t="s">
        <v>103</v>
      </c>
      <c r="B10" s="34">
        <v>30.9</v>
      </c>
      <c r="C10" s="34">
        <v>22.66</v>
      </c>
      <c r="D10" s="34">
        <v>39.18</v>
      </c>
      <c r="E10" s="34">
        <v>3.75</v>
      </c>
      <c r="F10" s="34">
        <v>3.52</v>
      </c>
      <c r="G10" s="28"/>
      <c r="H10" s="29"/>
      <c r="I10" s="29"/>
    </row>
    <row r="11" spans="1:10" ht="12" customHeight="1" x14ac:dyDescent="0.2">
      <c r="A11" s="35" t="s">
        <v>104</v>
      </c>
      <c r="B11" s="34">
        <v>27.2</v>
      </c>
      <c r="C11" s="34">
        <v>18.78</v>
      </c>
      <c r="D11" s="34">
        <v>44.48</v>
      </c>
      <c r="E11" s="34">
        <v>6.71</v>
      </c>
      <c r="F11" s="34">
        <v>2.82</v>
      </c>
      <c r="G11" s="28"/>
      <c r="H11" s="29"/>
      <c r="I11" s="29"/>
    </row>
    <row r="12" spans="1:10" ht="12" customHeight="1" x14ac:dyDescent="0.2">
      <c r="A12" s="35" t="s">
        <v>105</v>
      </c>
      <c r="B12" s="34">
        <v>34.94</v>
      </c>
      <c r="C12" s="34">
        <v>47.4</v>
      </c>
      <c r="D12" s="34">
        <v>12.73</v>
      </c>
      <c r="E12" s="34">
        <v>3</v>
      </c>
      <c r="F12" s="34">
        <v>1.93</v>
      </c>
      <c r="G12" s="28"/>
      <c r="H12" s="29"/>
      <c r="I12" s="29"/>
    </row>
    <row r="13" spans="1:10" ht="12" customHeight="1" x14ac:dyDescent="0.2">
      <c r="A13" s="35" t="s">
        <v>106</v>
      </c>
      <c r="B13" s="34">
        <v>49.36</v>
      </c>
      <c r="C13" s="34">
        <v>44.66</v>
      </c>
      <c r="D13" s="34">
        <v>2.81</v>
      </c>
      <c r="E13" s="34">
        <v>1.44</v>
      </c>
      <c r="F13" s="34">
        <v>1.72</v>
      </c>
      <c r="G13" s="28"/>
      <c r="H13" s="29"/>
      <c r="I13" s="29"/>
    </row>
    <row r="14" spans="1:10" ht="12" customHeight="1" x14ac:dyDescent="0.2">
      <c r="A14" s="35" t="s">
        <v>107</v>
      </c>
      <c r="B14" s="34">
        <v>72.989999999999995</v>
      </c>
      <c r="C14" s="34">
        <v>22.57</v>
      </c>
      <c r="D14" s="34" t="s">
        <v>23</v>
      </c>
      <c r="E14" s="34">
        <v>2.15</v>
      </c>
      <c r="F14" s="34">
        <v>1.68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88.76</v>
      </c>
      <c r="C18" s="34">
        <v>48.93</v>
      </c>
      <c r="D18" s="34">
        <v>9.2100000000000009</v>
      </c>
      <c r="E18" s="34">
        <v>41.51</v>
      </c>
      <c r="F18" s="34">
        <v>70.989999999999995</v>
      </c>
      <c r="G18" s="36"/>
    </row>
    <row r="19" spans="1:9" ht="12" customHeight="1" x14ac:dyDescent="0.25">
      <c r="A19" s="35" t="s">
        <v>3</v>
      </c>
      <c r="B19" s="34">
        <v>3.09</v>
      </c>
      <c r="C19" s="34">
        <v>48.41</v>
      </c>
      <c r="D19" s="34">
        <v>89.1</v>
      </c>
      <c r="E19" s="34" t="s">
        <v>28</v>
      </c>
      <c r="F19" s="34">
        <v>23.6</v>
      </c>
      <c r="G19" s="36"/>
    </row>
    <row r="20" spans="1:9" ht="12" customHeight="1" x14ac:dyDescent="0.25">
      <c r="A20" s="35" t="s">
        <v>4</v>
      </c>
      <c r="B20" s="34">
        <v>8.09</v>
      </c>
      <c r="C20" s="34">
        <v>2.66</v>
      </c>
      <c r="D20" s="34">
        <v>1.66</v>
      </c>
      <c r="E20" s="34">
        <v>47.06</v>
      </c>
      <c r="F20" s="34" t="s">
        <v>26</v>
      </c>
      <c r="G20" s="36"/>
    </row>
    <row r="21" spans="1:9" ht="12" customHeight="1" x14ac:dyDescent="0.25">
      <c r="A21" s="35" t="s">
        <v>5</v>
      </c>
      <c r="B21" s="34" t="s">
        <v>10</v>
      </c>
      <c r="C21" s="34" t="s">
        <v>10</v>
      </c>
      <c r="D21" s="34" t="s">
        <v>10</v>
      </c>
      <c r="E21" s="34" t="s">
        <v>27</v>
      </c>
      <c r="F21" s="34" t="s">
        <v>10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56.2</v>
      </c>
      <c r="C23" s="34">
        <v>13.74</v>
      </c>
      <c r="D23" s="34">
        <v>2.29</v>
      </c>
      <c r="E23" s="34">
        <v>17.78</v>
      </c>
      <c r="F23" s="34">
        <v>35.770000000000003</v>
      </c>
      <c r="G23" s="36"/>
    </row>
    <row r="24" spans="1:9" ht="12" customHeight="1" x14ac:dyDescent="0.25">
      <c r="A24" s="35" t="s">
        <v>3</v>
      </c>
      <c r="B24" s="34">
        <v>5.76</v>
      </c>
      <c r="C24" s="34">
        <v>77.16</v>
      </c>
      <c r="D24" s="34">
        <v>95.21</v>
      </c>
      <c r="E24" s="34">
        <v>5.98</v>
      </c>
      <c r="F24" s="34">
        <v>40.85</v>
      </c>
      <c r="G24" s="36"/>
    </row>
    <row r="25" spans="1:9" ht="12" customHeight="1" x14ac:dyDescent="0.25">
      <c r="A25" s="35" t="s">
        <v>4</v>
      </c>
      <c r="B25" s="34">
        <v>34.93</v>
      </c>
      <c r="C25" s="34">
        <v>8.2899999999999991</v>
      </c>
      <c r="D25" s="34">
        <v>2.3199999999999998</v>
      </c>
      <c r="E25" s="34">
        <v>64.42</v>
      </c>
      <c r="F25" s="34">
        <v>20.34</v>
      </c>
      <c r="G25" s="36"/>
    </row>
    <row r="26" spans="1:9" ht="12" customHeight="1" x14ac:dyDescent="0.25">
      <c r="A26" s="35" t="s">
        <v>5</v>
      </c>
      <c r="B26" s="34">
        <v>3.11</v>
      </c>
      <c r="C26" s="34" t="s">
        <v>29</v>
      </c>
      <c r="D26" s="34" t="s">
        <v>10</v>
      </c>
      <c r="E26" s="34">
        <v>11.82</v>
      </c>
      <c r="F26" s="34" t="s">
        <v>10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28.95</v>
      </c>
      <c r="C28" s="34">
        <v>1.97</v>
      </c>
      <c r="D28" s="34" t="s">
        <v>10</v>
      </c>
      <c r="E28" s="34" t="s">
        <v>32</v>
      </c>
      <c r="F28" s="34" t="s">
        <v>34</v>
      </c>
      <c r="G28" s="36"/>
    </row>
    <row r="29" spans="1:9" ht="12" customHeight="1" x14ac:dyDescent="0.25">
      <c r="A29" s="35" t="s">
        <v>3</v>
      </c>
      <c r="B29" s="34">
        <v>4.82</v>
      </c>
      <c r="C29" s="34">
        <v>92.28</v>
      </c>
      <c r="D29" s="34">
        <v>97.49</v>
      </c>
      <c r="E29" s="34" t="s">
        <v>33</v>
      </c>
      <c r="F29" s="34">
        <v>44.48</v>
      </c>
      <c r="G29" s="36"/>
    </row>
    <row r="30" spans="1:9" ht="12" customHeight="1" x14ac:dyDescent="0.25">
      <c r="A30" s="35" t="s">
        <v>4</v>
      </c>
      <c r="B30" s="34">
        <v>46.61</v>
      </c>
      <c r="C30" s="34">
        <v>4.78</v>
      </c>
      <c r="D30" s="34" t="s">
        <v>31</v>
      </c>
      <c r="E30" s="34">
        <v>46.41</v>
      </c>
      <c r="F30" s="34" t="s">
        <v>35</v>
      </c>
      <c r="G30" s="36"/>
    </row>
    <row r="31" spans="1:9" ht="12" customHeight="1" x14ac:dyDescent="0.25">
      <c r="A31" s="35" t="s">
        <v>5</v>
      </c>
      <c r="B31" s="34">
        <v>19.62</v>
      </c>
      <c r="C31" s="34" t="s">
        <v>30</v>
      </c>
      <c r="D31" s="34" t="s">
        <v>10</v>
      </c>
      <c r="E31" s="34">
        <v>37.65</v>
      </c>
      <c r="F31" s="34" t="s">
        <v>10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18.2</v>
      </c>
      <c r="C33" s="34" t="s">
        <v>29</v>
      </c>
      <c r="D33" s="34" t="s">
        <v>10</v>
      </c>
      <c r="E33" s="34" t="s">
        <v>10</v>
      </c>
      <c r="F33" s="34">
        <v>28.24</v>
      </c>
      <c r="G33" s="36"/>
    </row>
    <row r="34" spans="1:7" ht="12" customHeight="1" x14ac:dyDescent="0.25">
      <c r="A34" s="35" t="s">
        <v>3</v>
      </c>
      <c r="B34" s="34">
        <v>3.31</v>
      </c>
      <c r="C34" s="34">
        <v>95.68</v>
      </c>
      <c r="D34" s="34">
        <v>98.68</v>
      </c>
      <c r="E34" s="34" t="s">
        <v>10</v>
      </c>
      <c r="F34" s="34">
        <v>32.1</v>
      </c>
      <c r="G34" s="36"/>
    </row>
    <row r="35" spans="1:7" ht="12" customHeight="1" x14ac:dyDescent="0.25">
      <c r="A35" s="35" t="s">
        <v>4</v>
      </c>
      <c r="B35" s="34">
        <v>20.69</v>
      </c>
      <c r="C35" s="34">
        <v>2.0499999999999998</v>
      </c>
      <c r="D35" s="34" t="s">
        <v>10</v>
      </c>
      <c r="E35" s="34" t="s">
        <v>36</v>
      </c>
      <c r="F35" s="34" t="s">
        <v>37</v>
      </c>
      <c r="G35" s="36"/>
    </row>
    <row r="36" spans="1:7" ht="12" customHeight="1" x14ac:dyDescent="0.25">
      <c r="A36" s="35" t="s">
        <v>5</v>
      </c>
      <c r="B36" s="34">
        <v>57.8</v>
      </c>
      <c r="C36" s="34">
        <v>1.5</v>
      </c>
      <c r="D36" s="34" t="s">
        <v>10</v>
      </c>
      <c r="E36" s="34">
        <v>77.41</v>
      </c>
      <c r="F36" s="34">
        <v>29.31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12.47</v>
      </c>
      <c r="C38" s="34" t="s">
        <v>10</v>
      </c>
      <c r="D38" s="34" t="s">
        <v>10</v>
      </c>
      <c r="E38" s="34" t="s">
        <v>10</v>
      </c>
      <c r="F38" s="34" t="s">
        <v>39</v>
      </c>
      <c r="G38" s="36"/>
    </row>
    <row r="39" spans="1:7" ht="12" customHeight="1" x14ac:dyDescent="0.25">
      <c r="A39" s="35" t="s">
        <v>3</v>
      </c>
      <c r="B39" s="34">
        <v>2.94</v>
      </c>
      <c r="C39" s="34">
        <v>94.8</v>
      </c>
      <c r="D39" s="34" t="s">
        <v>20</v>
      </c>
      <c r="E39" s="34" t="s">
        <v>10</v>
      </c>
      <c r="F39" s="34" t="s">
        <v>10</v>
      </c>
      <c r="G39" s="36"/>
    </row>
    <row r="40" spans="1:7" ht="12" customHeight="1" x14ac:dyDescent="0.25">
      <c r="A40" s="35" t="s">
        <v>4</v>
      </c>
      <c r="B40" s="34">
        <v>6.52</v>
      </c>
      <c r="C40" s="34" t="s">
        <v>10</v>
      </c>
      <c r="D40" s="34" t="s">
        <v>10</v>
      </c>
      <c r="E40" s="34" t="s">
        <v>10</v>
      </c>
      <c r="F40" s="34" t="s">
        <v>10</v>
      </c>
      <c r="G40" s="36"/>
    </row>
    <row r="41" spans="1:7" ht="12" customHeight="1" x14ac:dyDescent="0.25">
      <c r="A41" s="35" t="s">
        <v>5</v>
      </c>
      <c r="B41" s="34">
        <v>78.069999999999993</v>
      </c>
      <c r="C41" s="34" t="s">
        <v>38</v>
      </c>
      <c r="D41" s="34" t="s">
        <v>10</v>
      </c>
      <c r="E41" s="34">
        <v>85.88</v>
      </c>
      <c r="F41" s="34" t="s">
        <v>40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3"/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G56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5:F41 D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ySplit="6" topLeftCell="A7" activePane="bottomLeft" state="frozenSplit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110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34">
        <v>34.28</v>
      </c>
      <c r="C9" s="34">
        <v>28.26</v>
      </c>
      <c r="D9" s="34">
        <v>29.88</v>
      </c>
      <c r="E9" s="34">
        <v>4.6500000000000004</v>
      </c>
      <c r="F9" s="34">
        <v>2.94</v>
      </c>
      <c r="G9" s="26"/>
      <c r="H9" s="27"/>
      <c r="I9" s="6"/>
    </row>
    <row r="10" spans="1:10" ht="12" customHeight="1" x14ac:dyDescent="0.2">
      <c r="A10" s="35" t="s">
        <v>103</v>
      </c>
      <c r="B10" s="34">
        <v>30.51</v>
      </c>
      <c r="C10" s="34">
        <v>21.98</v>
      </c>
      <c r="D10" s="34">
        <v>40.450000000000003</v>
      </c>
      <c r="E10" s="34">
        <v>4.08</v>
      </c>
      <c r="F10" s="34">
        <v>2.99</v>
      </c>
      <c r="G10" s="28"/>
      <c r="H10" s="29"/>
      <c r="I10" s="29"/>
    </row>
    <row r="11" spans="1:10" ht="12" customHeight="1" x14ac:dyDescent="0.2">
      <c r="A11" s="35" t="s">
        <v>104</v>
      </c>
      <c r="B11" s="34">
        <v>26.51</v>
      </c>
      <c r="C11" s="34">
        <v>21.08</v>
      </c>
      <c r="D11" s="34">
        <v>43.29</v>
      </c>
      <c r="E11" s="34">
        <v>6.41</v>
      </c>
      <c r="F11" s="34">
        <v>2.71</v>
      </c>
      <c r="G11" s="28"/>
      <c r="H11" s="29"/>
      <c r="I11" s="29"/>
    </row>
    <row r="12" spans="1:10" ht="12" customHeight="1" x14ac:dyDescent="0.2">
      <c r="A12" s="35" t="s">
        <v>105</v>
      </c>
      <c r="B12" s="34">
        <v>33.049999999999997</v>
      </c>
      <c r="C12" s="34">
        <v>49.34</v>
      </c>
      <c r="D12" s="34">
        <v>13.22</v>
      </c>
      <c r="E12" s="34">
        <v>2.58</v>
      </c>
      <c r="F12" s="34">
        <v>1.81</v>
      </c>
      <c r="G12" s="28"/>
      <c r="H12" s="29"/>
      <c r="I12" s="29"/>
    </row>
    <row r="13" spans="1:10" ht="12" customHeight="1" x14ac:dyDescent="0.2">
      <c r="A13" s="35" t="s">
        <v>106</v>
      </c>
      <c r="B13" s="34">
        <v>50.58</v>
      </c>
      <c r="C13" s="34">
        <v>43.16</v>
      </c>
      <c r="D13" s="34">
        <v>2.84</v>
      </c>
      <c r="E13" s="34">
        <v>1.52</v>
      </c>
      <c r="F13" s="34">
        <v>1.89</v>
      </c>
      <c r="G13" s="28"/>
      <c r="H13" s="29"/>
      <c r="I13" s="29"/>
    </row>
    <row r="14" spans="1:10" ht="12" customHeight="1" x14ac:dyDescent="0.2">
      <c r="A14" s="35" t="s">
        <v>107</v>
      </c>
      <c r="B14" s="34">
        <v>71.58</v>
      </c>
      <c r="C14" s="34">
        <v>23.09</v>
      </c>
      <c r="D14" s="34" t="s">
        <v>8</v>
      </c>
      <c r="E14" s="34">
        <v>1.89</v>
      </c>
      <c r="F14" s="34">
        <v>2.74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87.49</v>
      </c>
      <c r="C18" s="34">
        <v>48.35</v>
      </c>
      <c r="D18" s="34">
        <v>8.16</v>
      </c>
      <c r="E18" s="34">
        <v>43.36</v>
      </c>
      <c r="F18" s="34">
        <v>65.08</v>
      </c>
      <c r="G18" s="36"/>
    </row>
    <row r="19" spans="1:9" ht="12" customHeight="1" x14ac:dyDescent="0.25">
      <c r="A19" s="35" t="s">
        <v>3</v>
      </c>
      <c r="B19" s="34">
        <v>2.63</v>
      </c>
      <c r="C19" s="34">
        <v>48.43</v>
      </c>
      <c r="D19" s="34">
        <v>90.74</v>
      </c>
      <c r="E19" s="34">
        <v>8.26</v>
      </c>
      <c r="F19" s="34">
        <v>25.65</v>
      </c>
      <c r="G19" s="36"/>
    </row>
    <row r="20" spans="1:9" ht="12" customHeight="1" x14ac:dyDescent="0.25">
      <c r="A20" s="35" t="s">
        <v>4</v>
      </c>
      <c r="B20" s="34">
        <v>9.75</v>
      </c>
      <c r="C20" s="34">
        <v>3.17</v>
      </c>
      <c r="D20" s="34">
        <v>1.05</v>
      </c>
      <c r="E20" s="34">
        <v>45.35</v>
      </c>
      <c r="F20" s="34">
        <v>8.7200000000000006</v>
      </c>
      <c r="G20" s="36"/>
    </row>
    <row r="21" spans="1:9" ht="12" customHeight="1" x14ac:dyDescent="0.25">
      <c r="A21" s="35" t="s">
        <v>5</v>
      </c>
      <c r="B21" s="34" t="s">
        <v>10</v>
      </c>
      <c r="C21" s="34" t="s">
        <v>10</v>
      </c>
      <c r="D21" s="34" t="s">
        <v>10</v>
      </c>
      <c r="E21" s="34" t="s">
        <v>41</v>
      </c>
      <c r="F21" s="34" t="s">
        <v>10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55.55</v>
      </c>
      <c r="C23" s="34">
        <v>11.32</v>
      </c>
      <c r="D23" s="34">
        <v>2.0699999999999998</v>
      </c>
      <c r="E23" s="34">
        <v>15.9</v>
      </c>
      <c r="F23" s="34">
        <v>28.5</v>
      </c>
      <c r="G23" s="36"/>
    </row>
    <row r="24" spans="1:9" ht="12" customHeight="1" x14ac:dyDescent="0.25">
      <c r="A24" s="35" t="s">
        <v>3</v>
      </c>
      <c r="B24" s="34">
        <v>5.26</v>
      </c>
      <c r="C24" s="34">
        <v>79.150000000000006</v>
      </c>
      <c r="D24" s="34">
        <v>95.8</v>
      </c>
      <c r="E24" s="34">
        <v>10.67</v>
      </c>
      <c r="F24" s="34">
        <v>46.85</v>
      </c>
      <c r="G24" s="36"/>
    </row>
    <row r="25" spans="1:9" ht="12" customHeight="1" x14ac:dyDescent="0.25">
      <c r="A25" s="35" t="s">
        <v>4</v>
      </c>
      <c r="B25" s="34">
        <v>35.89</v>
      </c>
      <c r="C25" s="34">
        <v>9.1999999999999993</v>
      </c>
      <c r="D25" s="34">
        <v>2.0099999999999998</v>
      </c>
      <c r="E25" s="34">
        <v>62.93</v>
      </c>
      <c r="F25" s="34">
        <v>20.52</v>
      </c>
      <c r="G25" s="36"/>
    </row>
    <row r="26" spans="1:9" ht="12" customHeight="1" x14ac:dyDescent="0.25">
      <c r="A26" s="35" t="s">
        <v>5</v>
      </c>
      <c r="B26" s="34">
        <v>3.3</v>
      </c>
      <c r="C26" s="34" t="s">
        <v>10</v>
      </c>
      <c r="D26" s="34" t="s">
        <v>10</v>
      </c>
      <c r="E26" s="34">
        <v>10.5</v>
      </c>
      <c r="F26" s="34" t="s">
        <v>42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28.97</v>
      </c>
      <c r="C28" s="34">
        <v>1.64</v>
      </c>
      <c r="D28" s="34" t="s">
        <v>10</v>
      </c>
      <c r="E28" s="34">
        <v>14.03</v>
      </c>
      <c r="F28" s="34" t="s">
        <v>44</v>
      </c>
      <c r="G28" s="36"/>
    </row>
    <row r="29" spans="1:9" ht="12" customHeight="1" x14ac:dyDescent="0.25">
      <c r="A29" s="35" t="s">
        <v>3</v>
      </c>
      <c r="B29" s="34">
        <v>4.66</v>
      </c>
      <c r="C29" s="34">
        <v>93.33</v>
      </c>
      <c r="D29" s="34">
        <v>98.44</v>
      </c>
      <c r="E29" s="34" t="s">
        <v>43</v>
      </c>
      <c r="F29" s="34">
        <v>53.18</v>
      </c>
      <c r="G29" s="36"/>
    </row>
    <row r="30" spans="1:9" ht="12" customHeight="1" x14ac:dyDescent="0.25">
      <c r="A30" s="35" t="s">
        <v>4</v>
      </c>
      <c r="B30" s="34">
        <v>43.2</v>
      </c>
      <c r="C30" s="34">
        <v>4.01</v>
      </c>
      <c r="D30" s="34" t="s">
        <v>10</v>
      </c>
      <c r="E30" s="34">
        <v>41.4</v>
      </c>
      <c r="F30" s="34" t="s">
        <v>45</v>
      </c>
      <c r="G30" s="36"/>
    </row>
    <row r="31" spans="1:9" ht="12" customHeight="1" x14ac:dyDescent="0.25">
      <c r="A31" s="35" t="s">
        <v>5</v>
      </c>
      <c r="B31" s="34">
        <v>23.17</v>
      </c>
      <c r="C31" s="34" t="s">
        <v>30</v>
      </c>
      <c r="D31" s="34" t="s">
        <v>10</v>
      </c>
      <c r="E31" s="34">
        <v>34.299999999999997</v>
      </c>
      <c r="F31" s="34" t="s">
        <v>14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18.46</v>
      </c>
      <c r="C33" s="34" t="s">
        <v>46</v>
      </c>
      <c r="D33" s="34" t="s">
        <v>10</v>
      </c>
      <c r="E33" s="34" t="s">
        <v>10</v>
      </c>
      <c r="F33" s="34">
        <v>39.58</v>
      </c>
      <c r="G33" s="36"/>
    </row>
    <row r="34" spans="1:7" ht="12" customHeight="1" x14ac:dyDescent="0.25">
      <c r="A34" s="35" t="s">
        <v>3</v>
      </c>
      <c r="B34" s="34">
        <v>3.16</v>
      </c>
      <c r="C34" s="34">
        <v>96.23</v>
      </c>
      <c r="D34" s="34">
        <v>97.7</v>
      </c>
      <c r="E34" s="34" t="s">
        <v>10</v>
      </c>
      <c r="F34" s="34">
        <v>32.9</v>
      </c>
      <c r="G34" s="36"/>
    </row>
    <row r="35" spans="1:7" ht="12" customHeight="1" x14ac:dyDescent="0.25">
      <c r="A35" s="35" t="s">
        <v>4</v>
      </c>
      <c r="B35" s="34">
        <v>17.5</v>
      </c>
      <c r="C35" s="34">
        <v>1.55</v>
      </c>
      <c r="D35" s="34" t="s">
        <v>10</v>
      </c>
      <c r="E35" s="34" t="s">
        <v>47</v>
      </c>
      <c r="F35" s="34" t="s">
        <v>48</v>
      </c>
      <c r="G35" s="36"/>
    </row>
    <row r="36" spans="1:7" ht="12" customHeight="1" x14ac:dyDescent="0.25">
      <c r="A36" s="35" t="s">
        <v>5</v>
      </c>
      <c r="B36" s="34">
        <v>60.88</v>
      </c>
      <c r="C36" s="34">
        <v>1.87</v>
      </c>
      <c r="D36" s="34" t="s">
        <v>10</v>
      </c>
      <c r="E36" s="34">
        <v>76.48</v>
      </c>
      <c r="F36" s="34">
        <v>19.53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10.8</v>
      </c>
      <c r="C38" s="34" t="s">
        <v>10</v>
      </c>
      <c r="D38" s="34" t="s">
        <v>10</v>
      </c>
      <c r="E38" s="34" t="s">
        <v>10</v>
      </c>
      <c r="F38" s="34" t="s">
        <v>51</v>
      </c>
      <c r="G38" s="36"/>
    </row>
    <row r="39" spans="1:7" ht="12" customHeight="1" x14ac:dyDescent="0.25">
      <c r="A39" s="35" t="s">
        <v>3</v>
      </c>
      <c r="B39" s="34">
        <v>2.48</v>
      </c>
      <c r="C39" s="34">
        <v>96.51</v>
      </c>
      <c r="D39" s="34" t="s">
        <v>50</v>
      </c>
      <c r="E39" s="34" t="s">
        <v>10</v>
      </c>
      <c r="F39" s="34" t="s">
        <v>52</v>
      </c>
      <c r="G39" s="36"/>
    </row>
    <row r="40" spans="1:7" ht="12" customHeight="1" x14ac:dyDescent="0.25">
      <c r="A40" s="35" t="s">
        <v>4</v>
      </c>
      <c r="B40" s="34">
        <v>6.02</v>
      </c>
      <c r="C40" s="34" t="s">
        <v>10</v>
      </c>
      <c r="D40" s="34" t="s">
        <v>10</v>
      </c>
      <c r="E40" s="34" t="s">
        <v>10</v>
      </c>
      <c r="F40" s="34" t="s">
        <v>10</v>
      </c>
      <c r="G40" s="36"/>
    </row>
    <row r="41" spans="1:7" ht="12" customHeight="1" x14ac:dyDescent="0.25">
      <c r="A41" s="35" t="s">
        <v>5</v>
      </c>
      <c r="B41" s="34">
        <v>80.7</v>
      </c>
      <c r="C41" s="34" t="s">
        <v>49</v>
      </c>
      <c r="D41" s="34" t="s">
        <v>10</v>
      </c>
      <c r="E41" s="34">
        <v>97.13</v>
      </c>
      <c r="F41" s="34">
        <v>44.85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3"/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G56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5:F39 C41 D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ySplit="6" topLeftCell="A7" activePane="bottomLeft" state="frozenSplit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109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34">
        <v>34.270000000000003</v>
      </c>
      <c r="C9" s="34">
        <v>27.19</v>
      </c>
      <c r="D9" s="34">
        <v>30.75</v>
      </c>
      <c r="E9" s="34">
        <v>4.49</v>
      </c>
      <c r="F9" s="34">
        <v>3.3</v>
      </c>
      <c r="G9" s="26"/>
      <c r="H9" s="27"/>
      <c r="I9" s="6"/>
    </row>
    <row r="10" spans="1:10" ht="12" customHeight="1" x14ac:dyDescent="0.2">
      <c r="A10" s="35" t="s">
        <v>103</v>
      </c>
      <c r="B10" s="34">
        <v>29.43</v>
      </c>
      <c r="C10" s="34">
        <v>20.11</v>
      </c>
      <c r="D10" s="34">
        <v>43.34</v>
      </c>
      <c r="E10" s="34">
        <v>3.44</v>
      </c>
      <c r="F10" s="34">
        <v>3.69</v>
      </c>
      <c r="G10" s="28"/>
      <c r="H10" s="29"/>
      <c r="I10" s="29"/>
    </row>
    <row r="11" spans="1:10" ht="12" customHeight="1" x14ac:dyDescent="0.2">
      <c r="A11" s="35" t="s">
        <v>104</v>
      </c>
      <c r="B11" s="34">
        <v>26.25</v>
      </c>
      <c r="C11" s="34">
        <v>22.36</v>
      </c>
      <c r="D11" s="34">
        <v>41.8</v>
      </c>
      <c r="E11" s="34">
        <v>6.52</v>
      </c>
      <c r="F11" s="34">
        <v>3.07</v>
      </c>
      <c r="G11" s="28"/>
      <c r="H11" s="29"/>
      <c r="I11" s="29"/>
    </row>
    <row r="12" spans="1:10" ht="12" customHeight="1" x14ac:dyDescent="0.2">
      <c r="A12" s="35" t="s">
        <v>105</v>
      </c>
      <c r="B12" s="34">
        <v>34.86</v>
      </c>
      <c r="C12" s="34">
        <v>48.99</v>
      </c>
      <c r="D12" s="34">
        <v>12.09</v>
      </c>
      <c r="E12" s="34">
        <v>2.15</v>
      </c>
      <c r="F12" s="34">
        <v>1.92</v>
      </c>
      <c r="G12" s="28"/>
      <c r="H12" s="29"/>
      <c r="I12" s="29"/>
    </row>
    <row r="13" spans="1:10" ht="12" customHeight="1" x14ac:dyDescent="0.2">
      <c r="A13" s="35" t="s">
        <v>106</v>
      </c>
      <c r="B13" s="34">
        <v>51.88</v>
      </c>
      <c r="C13" s="34">
        <v>41.4</v>
      </c>
      <c r="D13" s="34">
        <v>3.33</v>
      </c>
      <c r="E13" s="34">
        <v>1.44</v>
      </c>
      <c r="F13" s="34">
        <v>1.95</v>
      </c>
      <c r="G13" s="28"/>
      <c r="H13" s="29"/>
      <c r="I13" s="29"/>
    </row>
    <row r="14" spans="1:10" ht="12" customHeight="1" x14ac:dyDescent="0.2">
      <c r="A14" s="35" t="s">
        <v>107</v>
      </c>
      <c r="B14" s="34">
        <v>71.8</v>
      </c>
      <c r="C14" s="34">
        <v>22.11</v>
      </c>
      <c r="D14" s="34" t="s">
        <v>53</v>
      </c>
      <c r="E14" s="34">
        <v>2.4700000000000002</v>
      </c>
      <c r="F14" s="34" t="s">
        <v>54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88.4</v>
      </c>
      <c r="C18" s="34">
        <v>47.41</v>
      </c>
      <c r="D18" s="34">
        <v>8.58</v>
      </c>
      <c r="E18" s="34">
        <v>42.09</v>
      </c>
      <c r="F18" s="34">
        <v>66.55</v>
      </c>
      <c r="G18" s="36"/>
    </row>
    <row r="19" spans="1:9" ht="12" customHeight="1" x14ac:dyDescent="0.25">
      <c r="A19" s="35" t="s">
        <v>3</v>
      </c>
      <c r="B19" s="34" t="s">
        <v>55</v>
      </c>
      <c r="C19" s="34">
        <v>49.02</v>
      </c>
      <c r="D19" s="34">
        <v>90.17</v>
      </c>
      <c r="E19" s="34" t="s">
        <v>43</v>
      </c>
      <c r="F19" s="34">
        <v>24.56</v>
      </c>
      <c r="G19" s="36"/>
    </row>
    <row r="20" spans="1:9" ht="12" customHeight="1" x14ac:dyDescent="0.25">
      <c r="A20" s="35" t="s">
        <v>4</v>
      </c>
      <c r="B20" s="34">
        <v>9.4499999999999993</v>
      </c>
      <c r="C20" s="34">
        <v>3.51</v>
      </c>
      <c r="D20" s="34" t="s">
        <v>56</v>
      </c>
      <c r="E20" s="34">
        <v>44.14</v>
      </c>
      <c r="F20" s="34" t="s">
        <v>57</v>
      </c>
      <c r="G20" s="36"/>
    </row>
    <row r="21" spans="1:9" ht="12" customHeight="1" x14ac:dyDescent="0.25">
      <c r="A21" s="35" t="s">
        <v>5</v>
      </c>
      <c r="B21" s="34" t="s">
        <v>10</v>
      </c>
      <c r="C21" s="34" t="s">
        <v>10</v>
      </c>
      <c r="D21" s="34" t="s">
        <v>10</v>
      </c>
      <c r="E21" s="34" t="s">
        <v>10</v>
      </c>
      <c r="F21" s="34" t="s">
        <v>10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51.19</v>
      </c>
      <c r="C23" s="34">
        <v>10.27</v>
      </c>
      <c r="D23" s="34" t="s">
        <v>30</v>
      </c>
      <c r="E23" s="34">
        <v>16.29</v>
      </c>
      <c r="F23" s="34">
        <v>29.21</v>
      </c>
      <c r="G23" s="36"/>
    </row>
    <row r="24" spans="1:9" ht="12" customHeight="1" x14ac:dyDescent="0.25">
      <c r="A24" s="35" t="s">
        <v>3</v>
      </c>
      <c r="B24" s="34">
        <v>4.67</v>
      </c>
      <c r="C24" s="34">
        <v>79.53</v>
      </c>
      <c r="D24" s="34">
        <v>97.31</v>
      </c>
      <c r="E24" s="34" t="s">
        <v>59</v>
      </c>
      <c r="F24" s="34">
        <v>46.45</v>
      </c>
      <c r="G24" s="36"/>
    </row>
    <row r="25" spans="1:9" ht="12" customHeight="1" x14ac:dyDescent="0.25">
      <c r="A25" s="35" t="s">
        <v>4</v>
      </c>
      <c r="B25" s="34">
        <v>38.18</v>
      </c>
      <c r="C25" s="34">
        <v>9.16</v>
      </c>
      <c r="D25" s="34" t="s">
        <v>58</v>
      </c>
      <c r="E25" s="34">
        <v>66.63</v>
      </c>
      <c r="F25" s="34">
        <v>20.49</v>
      </c>
      <c r="G25" s="36"/>
    </row>
    <row r="26" spans="1:9" ht="12" customHeight="1" x14ac:dyDescent="0.25">
      <c r="A26" s="35" t="s">
        <v>5</v>
      </c>
      <c r="B26" s="34">
        <v>5.96</v>
      </c>
      <c r="C26" s="34" t="s">
        <v>30</v>
      </c>
      <c r="D26" s="34" t="s">
        <v>10</v>
      </c>
      <c r="E26" s="34">
        <v>10.8</v>
      </c>
      <c r="F26" s="34" t="s">
        <v>25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25.72</v>
      </c>
      <c r="C28" s="34" t="s">
        <v>60</v>
      </c>
      <c r="D28" s="34" t="s">
        <v>10</v>
      </c>
      <c r="E28" s="34" t="s">
        <v>10</v>
      </c>
      <c r="F28" s="34" t="s">
        <v>45</v>
      </c>
      <c r="G28" s="36"/>
    </row>
    <row r="29" spans="1:9" ht="12" customHeight="1" x14ac:dyDescent="0.25">
      <c r="A29" s="35" t="s">
        <v>3</v>
      </c>
      <c r="B29" s="34" t="s">
        <v>60</v>
      </c>
      <c r="C29" s="34">
        <v>93.93</v>
      </c>
      <c r="D29" s="34">
        <v>98.07</v>
      </c>
      <c r="E29" s="34" t="s">
        <v>10</v>
      </c>
      <c r="F29" s="34">
        <v>66.900000000000006</v>
      </c>
      <c r="G29" s="36"/>
    </row>
    <row r="30" spans="1:9" ht="12" customHeight="1" x14ac:dyDescent="0.25">
      <c r="A30" s="35" t="s">
        <v>4</v>
      </c>
      <c r="B30" s="34">
        <v>42.22</v>
      </c>
      <c r="C30" s="34">
        <v>3.83</v>
      </c>
      <c r="D30" s="34" t="s">
        <v>10</v>
      </c>
      <c r="E30" s="34" t="s">
        <v>61</v>
      </c>
      <c r="F30" s="34" t="s">
        <v>10</v>
      </c>
      <c r="G30" s="36"/>
    </row>
    <row r="31" spans="1:9" ht="12" customHeight="1" x14ac:dyDescent="0.25">
      <c r="A31" s="35" t="s">
        <v>5</v>
      </c>
      <c r="B31" s="34">
        <v>28.53</v>
      </c>
      <c r="C31" s="34" t="s">
        <v>10</v>
      </c>
      <c r="D31" s="34" t="s">
        <v>10</v>
      </c>
      <c r="E31" s="34" t="s">
        <v>39</v>
      </c>
      <c r="F31" s="34" t="s">
        <v>10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19.510000000000002</v>
      </c>
      <c r="C33" s="34" t="s">
        <v>10</v>
      </c>
      <c r="D33" s="34" t="s">
        <v>10</v>
      </c>
      <c r="E33" s="34" t="s">
        <v>10</v>
      </c>
      <c r="F33" s="34" t="s">
        <v>66</v>
      </c>
      <c r="G33" s="36"/>
    </row>
    <row r="34" spans="1:7" ht="12" customHeight="1" x14ac:dyDescent="0.25">
      <c r="A34" s="35" t="s">
        <v>3</v>
      </c>
      <c r="B34" s="34" t="s">
        <v>62</v>
      </c>
      <c r="C34" s="34">
        <v>96.9</v>
      </c>
      <c r="D34" s="34">
        <v>98.35</v>
      </c>
      <c r="E34" s="34" t="s">
        <v>10</v>
      </c>
      <c r="F34" s="34" t="s">
        <v>64</v>
      </c>
      <c r="G34" s="36"/>
    </row>
    <row r="35" spans="1:7" ht="12" customHeight="1" x14ac:dyDescent="0.25">
      <c r="A35" s="35" t="s">
        <v>4</v>
      </c>
      <c r="B35" s="34">
        <v>15.46</v>
      </c>
      <c r="C35" s="34" t="s">
        <v>24</v>
      </c>
      <c r="D35" s="34" t="s">
        <v>10</v>
      </c>
      <c r="E35" s="34" t="s">
        <v>10</v>
      </c>
      <c r="F35" s="34" t="s">
        <v>10</v>
      </c>
      <c r="G35" s="36"/>
    </row>
    <row r="36" spans="1:7" ht="12" customHeight="1" x14ac:dyDescent="0.25">
      <c r="A36" s="35" t="s">
        <v>5</v>
      </c>
      <c r="B36" s="34">
        <v>62.97</v>
      </c>
      <c r="C36" s="34" t="s">
        <v>63</v>
      </c>
      <c r="D36" s="34" t="s">
        <v>10</v>
      </c>
      <c r="E36" s="34">
        <v>89.73</v>
      </c>
      <c r="F36" s="34" t="s">
        <v>65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12.74</v>
      </c>
      <c r="C38" s="34" t="s">
        <v>10</v>
      </c>
      <c r="D38" s="34" t="s">
        <v>10</v>
      </c>
      <c r="E38" s="34" t="s">
        <v>10</v>
      </c>
      <c r="F38" s="34" t="s">
        <v>10</v>
      </c>
      <c r="G38" s="36"/>
    </row>
    <row r="39" spans="1:7" ht="12" customHeight="1" x14ac:dyDescent="0.25">
      <c r="A39" s="35" t="s">
        <v>3</v>
      </c>
      <c r="B39" s="34" t="s">
        <v>67</v>
      </c>
      <c r="C39" s="34">
        <v>97.93</v>
      </c>
      <c r="D39" s="34" t="s">
        <v>10</v>
      </c>
      <c r="E39" s="34" t="s">
        <v>10</v>
      </c>
      <c r="F39" s="34" t="s">
        <v>10</v>
      </c>
      <c r="G39" s="36"/>
    </row>
    <row r="40" spans="1:7" ht="12" customHeight="1" x14ac:dyDescent="0.25">
      <c r="A40" s="35" t="s">
        <v>4</v>
      </c>
      <c r="B40" s="34">
        <v>6.59</v>
      </c>
      <c r="C40" s="34" t="s">
        <v>10</v>
      </c>
      <c r="D40" s="34" t="s">
        <v>10</v>
      </c>
      <c r="E40" s="34" t="s">
        <v>10</v>
      </c>
      <c r="F40" s="34" t="s">
        <v>10</v>
      </c>
      <c r="G40" s="36"/>
    </row>
    <row r="41" spans="1:7" ht="12" customHeight="1" x14ac:dyDescent="0.25">
      <c r="A41" s="35" t="s">
        <v>5</v>
      </c>
      <c r="B41" s="34">
        <v>77.89</v>
      </c>
      <c r="C41" s="34" t="s">
        <v>10</v>
      </c>
      <c r="D41" s="34" t="s">
        <v>10</v>
      </c>
      <c r="E41" s="34" t="s">
        <v>68</v>
      </c>
      <c r="F41" s="34" t="s">
        <v>69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3"/>
      <c r="B50" s="39"/>
      <c r="C50" s="39"/>
      <c r="D50" s="39"/>
      <c r="E50" s="39"/>
      <c r="F50" s="39"/>
      <c r="G50" s="36"/>
    </row>
    <row r="51" spans="1:7" ht="12" customHeight="1" x14ac:dyDescent="0.25">
      <c r="A51" s="44"/>
      <c r="B51" s="39"/>
      <c r="C51" s="39"/>
      <c r="D51" s="39"/>
      <c r="E51" s="39"/>
      <c r="F51" s="39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G56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5:F41 D14:F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ySplit="6" topLeftCell="A7" activePane="bottomLeft" state="frozenSplit"/>
      <selection pane="bottomLeft"/>
    </sheetView>
  </sheetViews>
  <sheetFormatPr baseColWidth="10" defaultRowHeight="12.75" x14ac:dyDescent="0.2"/>
  <cols>
    <col min="1" max="1" width="18.7109375" style="42" customWidth="1"/>
    <col min="2" max="6" width="12.7109375" style="42" customWidth="1"/>
    <col min="7" max="16384" width="11.42578125" style="7"/>
  </cols>
  <sheetData>
    <row r="1" spans="1:10" ht="12" customHeight="1" x14ac:dyDescent="0.2">
      <c r="A1" s="4" t="s">
        <v>108</v>
      </c>
      <c r="C1" s="5"/>
      <c r="D1" s="5"/>
      <c r="E1" s="5"/>
      <c r="F1" s="45" t="s">
        <v>122</v>
      </c>
      <c r="G1" s="6"/>
      <c r="H1" s="6"/>
      <c r="I1" s="6"/>
      <c r="J1" s="6"/>
    </row>
    <row r="2" spans="1:10" ht="12" customHeight="1" x14ac:dyDescent="0.2">
      <c r="A2" s="9" t="s">
        <v>117</v>
      </c>
      <c r="C2" s="5"/>
      <c r="D2" s="5"/>
      <c r="E2" s="5"/>
      <c r="F2" s="5"/>
      <c r="G2" s="6"/>
      <c r="H2" s="6"/>
      <c r="I2" s="6"/>
      <c r="J2" s="6"/>
    </row>
    <row r="3" spans="1:10" ht="3.75" customHeight="1" x14ac:dyDescent="0.2">
      <c r="A3" s="10"/>
      <c r="B3" s="11"/>
      <c r="C3" s="12"/>
      <c r="D3" s="12"/>
      <c r="E3" s="12"/>
      <c r="F3" s="12"/>
      <c r="G3" s="6"/>
      <c r="H3" s="6"/>
      <c r="I3" s="6"/>
      <c r="J3" s="6"/>
    </row>
    <row r="4" spans="1:10" ht="3.75" customHeight="1" x14ac:dyDescent="0.2">
      <c r="A4" s="8"/>
      <c r="B4" s="13"/>
      <c r="C4" s="14"/>
      <c r="D4" s="15"/>
      <c r="E4" s="14"/>
      <c r="F4" s="16"/>
      <c r="G4" s="6"/>
      <c r="H4" s="6"/>
      <c r="I4" s="6"/>
      <c r="J4" s="6"/>
    </row>
    <row r="5" spans="1:10" ht="12" customHeight="1" x14ac:dyDescent="0.25">
      <c r="A5" s="17"/>
      <c r="B5" s="48" t="s">
        <v>116</v>
      </c>
      <c r="C5" s="49" t="s">
        <v>9</v>
      </c>
      <c r="D5" s="50" t="s">
        <v>118</v>
      </c>
      <c r="E5" s="49" t="s">
        <v>119</v>
      </c>
      <c r="F5" s="51" t="s">
        <v>0</v>
      </c>
      <c r="G5" s="19"/>
      <c r="H5" s="6"/>
      <c r="I5" s="6"/>
      <c r="J5" s="6"/>
    </row>
    <row r="6" spans="1:10" ht="3.75" customHeight="1" x14ac:dyDescent="0.2">
      <c r="A6" s="38"/>
      <c r="B6" s="20"/>
      <c r="C6" s="21"/>
      <c r="D6" s="22"/>
      <c r="E6" s="21"/>
      <c r="F6" s="23"/>
      <c r="G6" s="19"/>
      <c r="H6" s="6"/>
      <c r="I6" s="6"/>
      <c r="J6" s="6"/>
    </row>
    <row r="7" spans="1:10" ht="3.75" customHeight="1" x14ac:dyDescent="0.2">
      <c r="A7" s="17"/>
      <c r="B7" s="17"/>
      <c r="C7" s="24"/>
      <c r="D7" s="24"/>
      <c r="E7" s="24"/>
      <c r="F7" s="23"/>
      <c r="G7" s="19"/>
      <c r="H7" s="6"/>
      <c r="I7" s="6"/>
      <c r="J7" s="6"/>
    </row>
    <row r="8" spans="1:10" ht="12" customHeight="1" x14ac:dyDescent="0.2">
      <c r="A8" s="1" t="s">
        <v>120</v>
      </c>
      <c r="B8" s="1"/>
      <c r="C8" s="2"/>
      <c r="D8" s="2"/>
      <c r="E8" s="2"/>
      <c r="F8" s="2"/>
      <c r="G8" s="19"/>
      <c r="H8" s="6"/>
      <c r="I8" s="6"/>
      <c r="J8" s="6"/>
    </row>
    <row r="9" spans="1:10" ht="12" customHeight="1" x14ac:dyDescent="0.2">
      <c r="A9" s="18" t="s">
        <v>1</v>
      </c>
      <c r="B9" s="34">
        <v>33.020000000000003</v>
      </c>
      <c r="C9" s="34">
        <v>27.3</v>
      </c>
      <c r="D9" s="34">
        <v>32.03</v>
      </c>
      <c r="E9" s="34">
        <v>4.58</v>
      </c>
      <c r="F9" s="34">
        <v>3.07</v>
      </c>
      <c r="G9" s="26"/>
      <c r="H9" s="27"/>
      <c r="I9" s="6"/>
    </row>
    <row r="10" spans="1:10" ht="12" customHeight="1" x14ac:dyDescent="0.2">
      <c r="A10" s="35" t="s">
        <v>103</v>
      </c>
      <c r="B10" s="34">
        <v>27.34</v>
      </c>
      <c r="C10" s="34">
        <v>20.8</v>
      </c>
      <c r="D10" s="34">
        <v>44.05</v>
      </c>
      <c r="E10" s="34">
        <v>4.1500000000000004</v>
      </c>
      <c r="F10" s="34">
        <v>3.66</v>
      </c>
      <c r="G10" s="28"/>
      <c r="H10" s="29"/>
      <c r="I10" s="29"/>
    </row>
    <row r="11" spans="1:10" ht="12" customHeight="1" x14ac:dyDescent="0.2">
      <c r="A11" s="35" t="s">
        <v>104</v>
      </c>
      <c r="B11" s="34">
        <v>25.25</v>
      </c>
      <c r="C11" s="34">
        <v>23.32</v>
      </c>
      <c r="D11" s="34">
        <v>43.44</v>
      </c>
      <c r="E11" s="34">
        <v>5.88</v>
      </c>
      <c r="F11" s="34">
        <v>2.11</v>
      </c>
      <c r="G11" s="28"/>
      <c r="H11" s="29"/>
      <c r="I11" s="29"/>
    </row>
    <row r="12" spans="1:10" ht="12" customHeight="1" x14ac:dyDescent="0.2">
      <c r="A12" s="35" t="s">
        <v>105</v>
      </c>
      <c r="B12" s="34">
        <v>34.56</v>
      </c>
      <c r="C12" s="34">
        <v>46.76</v>
      </c>
      <c r="D12" s="34">
        <v>13.26</v>
      </c>
      <c r="E12" s="34">
        <v>3.29</v>
      </c>
      <c r="F12" s="34">
        <v>2.13</v>
      </c>
      <c r="G12" s="28"/>
      <c r="H12" s="29"/>
      <c r="I12" s="29"/>
    </row>
    <row r="13" spans="1:10" ht="12" customHeight="1" x14ac:dyDescent="0.2">
      <c r="A13" s="35" t="s">
        <v>106</v>
      </c>
      <c r="B13" s="34">
        <v>51.13</v>
      </c>
      <c r="C13" s="34">
        <v>41.44</v>
      </c>
      <c r="D13" s="34">
        <v>3.75</v>
      </c>
      <c r="E13" s="34">
        <v>1.47</v>
      </c>
      <c r="F13" s="34">
        <v>2.21</v>
      </c>
      <c r="G13" s="28"/>
      <c r="H13" s="29"/>
      <c r="I13" s="29"/>
    </row>
    <row r="14" spans="1:10" ht="12" customHeight="1" x14ac:dyDescent="0.2">
      <c r="A14" s="35" t="s">
        <v>107</v>
      </c>
      <c r="B14" s="34">
        <v>72.2</v>
      </c>
      <c r="C14" s="34">
        <v>20.71</v>
      </c>
      <c r="D14" s="34" t="s">
        <v>53</v>
      </c>
      <c r="E14" s="34" t="s">
        <v>70</v>
      </c>
      <c r="F14" s="34">
        <v>3.24</v>
      </c>
      <c r="G14" s="28"/>
      <c r="H14" s="29"/>
      <c r="I14" s="29"/>
    </row>
    <row r="15" spans="1:10" ht="12" customHeight="1" x14ac:dyDescent="0.2">
      <c r="A15" s="17"/>
      <c r="B15" s="31"/>
      <c r="C15" s="32"/>
      <c r="D15" s="31"/>
      <c r="E15" s="31"/>
      <c r="F15" s="31"/>
      <c r="G15" s="33"/>
      <c r="H15" s="29"/>
      <c r="I15" s="29"/>
    </row>
    <row r="16" spans="1:10" ht="12" customHeight="1" x14ac:dyDescent="0.2">
      <c r="A16" s="1" t="s">
        <v>121</v>
      </c>
      <c r="B16" s="3"/>
      <c r="C16" s="3"/>
      <c r="D16" s="3"/>
      <c r="E16" s="3"/>
      <c r="F16" s="3"/>
      <c r="G16" s="28"/>
      <c r="H16" s="29"/>
      <c r="I16" s="29"/>
    </row>
    <row r="17" spans="1:9" ht="12" customHeight="1" x14ac:dyDescent="0.2">
      <c r="A17" s="18" t="s">
        <v>103</v>
      </c>
      <c r="B17" s="34"/>
      <c r="C17" s="34"/>
      <c r="D17" s="34"/>
      <c r="E17" s="34"/>
      <c r="F17" s="34"/>
      <c r="G17" s="28"/>
      <c r="H17" s="29"/>
      <c r="I17" s="29"/>
    </row>
    <row r="18" spans="1:9" ht="12" customHeight="1" x14ac:dyDescent="0.25">
      <c r="A18" s="35" t="s">
        <v>2</v>
      </c>
      <c r="B18" s="34">
        <v>89.22</v>
      </c>
      <c r="C18" s="34">
        <v>45.64</v>
      </c>
      <c r="D18" s="34">
        <v>7.49</v>
      </c>
      <c r="E18" s="34">
        <v>41.55</v>
      </c>
      <c r="F18" s="34">
        <v>67.819999999999993</v>
      </c>
      <c r="G18" s="36"/>
    </row>
    <row r="19" spans="1:9" ht="12" customHeight="1" x14ac:dyDescent="0.25">
      <c r="A19" s="35" t="s">
        <v>3</v>
      </c>
      <c r="B19" s="34" t="s">
        <v>71</v>
      </c>
      <c r="C19" s="34">
        <v>51.86</v>
      </c>
      <c r="D19" s="34">
        <v>90.99</v>
      </c>
      <c r="E19" s="34" t="s">
        <v>72</v>
      </c>
      <c r="F19" s="34">
        <v>24.64</v>
      </c>
      <c r="G19" s="36"/>
    </row>
    <row r="20" spans="1:9" ht="12" customHeight="1" x14ac:dyDescent="0.25">
      <c r="A20" s="35" t="s">
        <v>4</v>
      </c>
      <c r="B20" s="34">
        <v>8.24</v>
      </c>
      <c r="C20" s="34" t="s">
        <v>49</v>
      </c>
      <c r="D20" s="34">
        <v>1.37</v>
      </c>
      <c r="E20" s="34">
        <v>48.74</v>
      </c>
      <c r="F20" s="34" t="s">
        <v>74</v>
      </c>
      <c r="G20" s="36"/>
    </row>
    <row r="21" spans="1:9" ht="12" customHeight="1" x14ac:dyDescent="0.25">
      <c r="A21" s="35" t="s">
        <v>5</v>
      </c>
      <c r="B21" s="34" t="s">
        <v>10</v>
      </c>
      <c r="C21" s="34" t="s">
        <v>10</v>
      </c>
      <c r="D21" s="34" t="s">
        <v>10</v>
      </c>
      <c r="E21" s="34" t="s">
        <v>73</v>
      </c>
      <c r="F21" s="34" t="s">
        <v>10</v>
      </c>
      <c r="G21" s="36"/>
    </row>
    <row r="22" spans="1:9" ht="12" customHeight="1" x14ac:dyDescent="0.25">
      <c r="A22" s="18" t="s">
        <v>104</v>
      </c>
      <c r="B22" s="34"/>
      <c r="C22" s="34"/>
      <c r="D22" s="34"/>
      <c r="E22" s="34"/>
      <c r="F22" s="34"/>
      <c r="G22" s="36"/>
    </row>
    <row r="23" spans="1:9" ht="12" customHeight="1" x14ac:dyDescent="0.25">
      <c r="A23" s="35" t="s">
        <v>2</v>
      </c>
      <c r="B23" s="34">
        <v>51.77</v>
      </c>
      <c r="C23" s="34">
        <v>7.27</v>
      </c>
      <c r="D23" s="34" t="s">
        <v>30</v>
      </c>
      <c r="E23" s="34">
        <v>14.01</v>
      </c>
      <c r="F23" s="34" t="s">
        <v>77</v>
      </c>
      <c r="G23" s="36"/>
    </row>
    <row r="24" spans="1:9" ht="12" customHeight="1" x14ac:dyDescent="0.25">
      <c r="A24" s="35" t="s">
        <v>3</v>
      </c>
      <c r="B24" s="34">
        <v>5.95</v>
      </c>
      <c r="C24" s="34">
        <v>82.99</v>
      </c>
      <c r="D24" s="34">
        <v>97.29</v>
      </c>
      <c r="E24" s="34" t="s">
        <v>75</v>
      </c>
      <c r="F24" s="34">
        <v>47.75</v>
      </c>
      <c r="G24" s="36"/>
    </row>
    <row r="25" spans="1:9" ht="12" customHeight="1" x14ac:dyDescent="0.25">
      <c r="A25" s="35" t="s">
        <v>4</v>
      </c>
      <c r="B25" s="34">
        <v>37.64</v>
      </c>
      <c r="C25" s="34">
        <v>8.9499999999999993</v>
      </c>
      <c r="D25" s="34">
        <v>1.58</v>
      </c>
      <c r="E25" s="34">
        <v>61.62</v>
      </c>
      <c r="F25" s="34" t="s">
        <v>76</v>
      </c>
      <c r="G25" s="36"/>
    </row>
    <row r="26" spans="1:9" ht="12" customHeight="1" x14ac:dyDescent="0.25">
      <c r="A26" s="35" t="s">
        <v>5</v>
      </c>
      <c r="B26" s="34">
        <v>4.63</v>
      </c>
      <c r="C26" s="34" t="s">
        <v>10</v>
      </c>
      <c r="D26" s="34" t="s">
        <v>10</v>
      </c>
      <c r="E26" s="34">
        <v>14.19</v>
      </c>
      <c r="F26" s="34" t="s">
        <v>10</v>
      </c>
      <c r="G26" s="36"/>
    </row>
    <row r="27" spans="1:9" ht="12" customHeight="1" x14ac:dyDescent="0.25">
      <c r="A27" s="18" t="s">
        <v>105</v>
      </c>
      <c r="B27" s="34"/>
      <c r="C27" s="34"/>
      <c r="D27" s="34"/>
      <c r="E27" s="34"/>
      <c r="F27" s="34"/>
      <c r="G27" s="36"/>
    </row>
    <row r="28" spans="1:9" ht="12" customHeight="1" x14ac:dyDescent="0.25">
      <c r="A28" s="35" t="s">
        <v>2</v>
      </c>
      <c r="B28" s="34">
        <v>31</v>
      </c>
      <c r="C28" s="34" t="s">
        <v>10</v>
      </c>
      <c r="D28" s="34" t="s">
        <v>10</v>
      </c>
      <c r="E28" s="34" t="s">
        <v>80</v>
      </c>
      <c r="F28" s="34" t="s">
        <v>82</v>
      </c>
      <c r="G28" s="36"/>
    </row>
    <row r="29" spans="1:9" ht="12" customHeight="1" x14ac:dyDescent="0.25">
      <c r="A29" s="35" t="s">
        <v>3</v>
      </c>
      <c r="B29" s="34" t="s">
        <v>79</v>
      </c>
      <c r="C29" s="34">
        <v>95.14</v>
      </c>
      <c r="D29" s="34">
        <v>97.62</v>
      </c>
      <c r="E29" s="34" t="s">
        <v>10</v>
      </c>
      <c r="F29" s="34" t="s">
        <v>78</v>
      </c>
      <c r="G29" s="36"/>
    </row>
    <row r="30" spans="1:9" ht="12" customHeight="1" x14ac:dyDescent="0.25">
      <c r="A30" s="35" t="s">
        <v>4</v>
      </c>
      <c r="B30" s="34">
        <v>34.72</v>
      </c>
      <c r="C30" s="34">
        <v>3.02</v>
      </c>
      <c r="D30" s="34" t="s">
        <v>10</v>
      </c>
      <c r="E30" s="34" t="s">
        <v>81</v>
      </c>
      <c r="F30" s="34" t="s">
        <v>10</v>
      </c>
      <c r="G30" s="36"/>
    </row>
    <row r="31" spans="1:9" ht="12" customHeight="1" x14ac:dyDescent="0.25">
      <c r="A31" s="35" t="s">
        <v>5</v>
      </c>
      <c r="B31" s="34">
        <v>28.78</v>
      </c>
      <c r="C31" s="34" t="s">
        <v>17</v>
      </c>
      <c r="D31" s="34" t="s">
        <v>10</v>
      </c>
      <c r="E31" s="34">
        <v>41.31</v>
      </c>
      <c r="F31" s="34" t="s">
        <v>10</v>
      </c>
      <c r="G31" s="36"/>
    </row>
    <row r="32" spans="1:9" ht="12" customHeight="1" x14ac:dyDescent="0.25">
      <c r="A32" s="18" t="s">
        <v>106</v>
      </c>
      <c r="B32" s="34"/>
      <c r="C32" s="34"/>
      <c r="D32" s="34"/>
      <c r="E32" s="34"/>
      <c r="F32" s="34"/>
      <c r="G32" s="36"/>
    </row>
    <row r="33" spans="1:7" ht="12" customHeight="1" x14ac:dyDescent="0.25">
      <c r="A33" s="35" t="s">
        <v>2</v>
      </c>
      <c r="B33" s="34">
        <v>19.03</v>
      </c>
      <c r="C33" s="34" t="s">
        <v>10</v>
      </c>
      <c r="D33" s="34" t="s">
        <v>10</v>
      </c>
      <c r="E33" s="34" t="s">
        <v>10</v>
      </c>
      <c r="F33" s="34">
        <v>54</v>
      </c>
      <c r="G33" s="36"/>
    </row>
    <row r="34" spans="1:7" ht="12" customHeight="1" x14ac:dyDescent="0.25">
      <c r="A34" s="35" t="s">
        <v>3</v>
      </c>
      <c r="B34" s="34" t="s">
        <v>71</v>
      </c>
      <c r="C34" s="34">
        <v>96.84</v>
      </c>
      <c r="D34" s="34">
        <v>99.18</v>
      </c>
      <c r="E34" s="34" t="s">
        <v>10</v>
      </c>
      <c r="F34" s="34" t="s">
        <v>84</v>
      </c>
      <c r="G34" s="36"/>
    </row>
    <row r="35" spans="1:7" ht="12" customHeight="1" x14ac:dyDescent="0.25">
      <c r="A35" s="35" t="s">
        <v>4</v>
      </c>
      <c r="B35" s="34">
        <v>13.59</v>
      </c>
      <c r="C35" s="34" t="s">
        <v>53</v>
      </c>
      <c r="D35" s="34" t="s">
        <v>10</v>
      </c>
      <c r="E35" s="34" t="s">
        <v>10</v>
      </c>
      <c r="F35" s="34" t="s">
        <v>10</v>
      </c>
      <c r="G35" s="36"/>
    </row>
    <row r="36" spans="1:7" ht="12" customHeight="1" x14ac:dyDescent="0.25">
      <c r="A36" s="35" t="s">
        <v>5</v>
      </c>
      <c r="B36" s="34">
        <v>65.430000000000007</v>
      </c>
      <c r="C36" s="34" t="s">
        <v>53</v>
      </c>
      <c r="D36" s="34" t="s">
        <v>10</v>
      </c>
      <c r="E36" s="34">
        <v>83.82</v>
      </c>
      <c r="F36" s="34" t="s">
        <v>83</v>
      </c>
      <c r="G36" s="36"/>
    </row>
    <row r="37" spans="1:7" ht="12" customHeight="1" x14ac:dyDescent="0.25">
      <c r="A37" s="18" t="s">
        <v>107</v>
      </c>
      <c r="B37" s="34"/>
      <c r="C37" s="34"/>
      <c r="D37" s="34"/>
      <c r="E37" s="34"/>
      <c r="F37" s="34"/>
      <c r="G37" s="36"/>
    </row>
    <row r="38" spans="1:7" ht="12" customHeight="1" x14ac:dyDescent="0.25">
      <c r="A38" s="35" t="s">
        <v>2</v>
      </c>
      <c r="B38" s="34">
        <v>12.98</v>
      </c>
      <c r="C38" s="34" t="s">
        <v>10</v>
      </c>
      <c r="D38" s="34" t="s">
        <v>10</v>
      </c>
      <c r="E38" s="34" t="s">
        <v>10</v>
      </c>
      <c r="F38" s="34" t="s">
        <v>10</v>
      </c>
      <c r="G38" s="36"/>
    </row>
    <row r="39" spans="1:7" ht="12" customHeight="1" x14ac:dyDescent="0.25">
      <c r="A39" s="35" t="s">
        <v>3</v>
      </c>
      <c r="B39" s="34" t="s">
        <v>85</v>
      </c>
      <c r="C39" s="34">
        <v>96.63</v>
      </c>
      <c r="D39" s="34" t="s">
        <v>20</v>
      </c>
      <c r="E39" s="34" t="s">
        <v>10</v>
      </c>
      <c r="F39" s="34" t="s">
        <v>10</v>
      </c>
      <c r="G39" s="36"/>
    </row>
    <row r="40" spans="1:7" ht="12" customHeight="1" x14ac:dyDescent="0.25">
      <c r="A40" s="35" t="s">
        <v>4</v>
      </c>
      <c r="B40" s="34">
        <v>6.47</v>
      </c>
      <c r="C40" s="34" t="s">
        <v>10</v>
      </c>
      <c r="D40" s="34" t="s">
        <v>10</v>
      </c>
      <c r="E40" s="34" t="s">
        <v>10</v>
      </c>
      <c r="F40" s="34" t="s">
        <v>10</v>
      </c>
      <c r="G40" s="36"/>
    </row>
    <row r="41" spans="1:7" ht="12" customHeight="1" x14ac:dyDescent="0.25">
      <c r="A41" s="35" t="s">
        <v>5</v>
      </c>
      <c r="B41" s="34">
        <v>78.349999999999994</v>
      </c>
      <c r="C41" s="34" t="s">
        <v>10</v>
      </c>
      <c r="D41" s="34" t="s">
        <v>10</v>
      </c>
      <c r="E41" s="34" t="s">
        <v>86</v>
      </c>
      <c r="F41" s="34" t="s">
        <v>87</v>
      </c>
      <c r="G41" s="36"/>
    </row>
    <row r="42" spans="1:7" ht="3.75" customHeight="1" x14ac:dyDescent="0.25">
      <c r="A42" s="38"/>
      <c r="B42" s="38"/>
      <c r="C42" s="38"/>
      <c r="D42" s="38"/>
      <c r="E42" s="38"/>
      <c r="F42" s="38"/>
      <c r="G42" s="36"/>
    </row>
    <row r="43" spans="1:7" ht="3.75" customHeight="1" x14ac:dyDescent="0.25">
      <c r="A43" s="39"/>
      <c r="B43" s="39"/>
      <c r="C43" s="39"/>
      <c r="D43" s="39"/>
      <c r="E43" s="39"/>
      <c r="F43" s="39"/>
      <c r="G43" s="36"/>
    </row>
    <row r="44" spans="1:7" ht="12" customHeight="1" x14ac:dyDescent="0.25">
      <c r="A44" s="41" t="s">
        <v>7</v>
      </c>
      <c r="B44" s="39"/>
      <c r="C44" s="39"/>
      <c r="D44" s="39"/>
      <c r="E44" s="39"/>
      <c r="F44" s="39"/>
      <c r="G44" s="36"/>
    </row>
    <row r="45" spans="1:7" ht="12" customHeight="1" x14ac:dyDescent="0.25">
      <c r="A45" s="40" t="s">
        <v>6</v>
      </c>
      <c r="B45" s="39"/>
      <c r="C45" s="39"/>
      <c r="D45" s="39"/>
      <c r="E45" s="39"/>
      <c r="F45" s="39"/>
      <c r="G45" s="36"/>
    </row>
    <row r="46" spans="1:7" ht="12" customHeight="1" x14ac:dyDescent="0.25">
      <c r="A46" s="39"/>
      <c r="B46" s="39"/>
      <c r="C46" s="39"/>
      <c r="D46" s="39"/>
      <c r="E46" s="39"/>
      <c r="F46" s="39"/>
      <c r="G46" s="36"/>
    </row>
    <row r="47" spans="1:7" ht="12" customHeight="1" x14ac:dyDescent="0.25">
      <c r="A47" s="46" t="s">
        <v>113</v>
      </c>
      <c r="B47" s="39"/>
      <c r="C47" s="39"/>
      <c r="D47" s="39"/>
      <c r="E47" s="39"/>
      <c r="F47" s="39"/>
      <c r="G47" s="36"/>
    </row>
    <row r="48" spans="1:7" ht="12" customHeight="1" x14ac:dyDescent="0.25">
      <c r="A48" s="46" t="s">
        <v>114</v>
      </c>
      <c r="B48" s="39"/>
      <c r="C48" s="39"/>
      <c r="D48" s="39"/>
      <c r="E48" s="39"/>
      <c r="F48" s="39"/>
      <c r="G48" s="36"/>
    </row>
    <row r="49" spans="1:7" ht="12" customHeight="1" x14ac:dyDescent="0.25">
      <c r="A49" s="47" t="s">
        <v>115</v>
      </c>
      <c r="B49" s="39"/>
      <c r="C49" s="39"/>
      <c r="D49" s="39"/>
      <c r="E49" s="39"/>
      <c r="F49" s="39"/>
      <c r="G49" s="36"/>
    </row>
    <row r="50" spans="1:7" ht="12" customHeight="1" x14ac:dyDescent="0.25">
      <c r="A50" s="43"/>
      <c r="B50" s="39"/>
      <c r="C50" s="39"/>
      <c r="D50" s="39"/>
      <c r="E50" s="39"/>
      <c r="F50" s="34"/>
      <c r="G50" s="36"/>
    </row>
    <row r="51" spans="1:7" ht="12" customHeight="1" x14ac:dyDescent="0.25">
      <c r="A51" s="44"/>
      <c r="B51" s="39"/>
      <c r="C51" s="39"/>
      <c r="D51" s="39"/>
      <c r="E51" s="39"/>
      <c r="F51" s="34"/>
      <c r="G51" s="36"/>
    </row>
    <row r="52" spans="1:7" ht="13.5" x14ac:dyDescent="0.25">
      <c r="A52" s="39"/>
      <c r="B52" s="39"/>
      <c r="C52" s="39"/>
      <c r="D52" s="39"/>
      <c r="E52" s="39"/>
      <c r="F52" s="39"/>
      <c r="G52" s="36"/>
    </row>
    <row r="53" spans="1:7" ht="13.5" x14ac:dyDescent="0.25">
      <c r="A53" s="39"/>
      <c r="B53" s="39"/>
      <c r="C53" s="39"/>
      <c r="D53" s="39"/>
      <c r="E53" s="39"/>
      <c r="F53" s="39"/>
      <c r="G53" s="36"/>
    </row>
    <row r="54" spans="1:7" ht="13.5" x14ac:dyDescent="0.25">
      <c r="A54" s="39"/>
      <c r="B54" s="39"/>
      <c r="C54" s="39"/>
      <c r="D54" s="39"/>
      <c r="E54" s="39"/>
      <c r="F54" s="39"/>
      <c r="G54" s="36"/>
    </row>
    <row r="55" spans="1:7" ht="13.5" x14ac:dyDescent="0.25">
      <c r="A55" s="39"/>
      <c r="B55" s="39"/>
      <c r="C55" s="39"/>
      <c r="D55" s="39"/>
      <c r="E55" s="39"/>
      <c r="F55" s="39"/>
      <c r="G55" s="36"/>
    </row>
    <row r="56" spans="1:7" ht="13.5" x14ac:dyDescent="0.25">
      <c r="G56" s="3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15:F41 D14: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2017</vt:lpstr>
      <vt:lpstr>2012</vt:lpstr>
      <vt:lpstr>2008</vt:lpstr>
      <vt:lpstr>2005</vt:lpstr>
      <vt:lpstr>2002</vt:lpstr>
      <vt:lpstr>1999</vt:lpstr>
      <vt:lpstr>1996</vt:lpstr>
      <vt:lpstr>'1996'!Druckbereich</vt:lpstr>
      <vt:lpstr>'1999'!Druckbereich</vt:lpstr>
      <vt:lpstr>'2002'!Druckbereich</vt:lpstr>
      <vt:lpstr>'2005'!Druckbereich</vt:lpstr>
      <vt:lpstr>'2008'!Druckbereich</vt:lpstr>
      <vt:lpstr>'2012'!Druckbereich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Huguenin</dc:creator>
  <cp:lastModifiedBy>Oehrli Dominique BFS</cp:lastModifiedBy>
  <cp:lastPrinted>2014-03-05T08:41:04Z</cp:lastPrinted>
  <dcterms:created xsi:type="dcterms:W3CDTF">2009-10-22T09:38:25Z</dcterms:created>
  <dcterms:modified xsi:type="dcterms:W3CDTF">2019-04-16T11:07:46Z</dcterms:modified>
</cp:coreProperties>
</file>