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0_BFS_ALLE\Austausch_DAM_DIAM\B17\17_03 Kantonale Wahlen\2019\NOGNP2019_Modifs_AI_LU_ZH_AR\"/>
    </mc:Choice>
  </mc:AlternateContent>
  <bookViews>
    <workbookView xWindow="0" yWindow="0" windowWidth="23040" windowHeight="9195"/>
  </bookViews>
  <sheets>
    <sheet name="Übersicht" sheetId="1" r:id="rId1"/>
    <sheet name="A1" sheetId="11" r:id="rId2"/>
    <sheet name="B1" sheetId="8" r:id="rId3"/>
    <sheet name="B2" sheetId="5" r:id="rId4"/>
    <sheet name="B3" sheetId="15" r:id="rId5"/>
    <sheet name="B4" sheetId="4" r:id="rId6"/>
    <sheet name="C" sheetId="2" r:id="rId7"/>
    <sheet name="D" sheetId="12" r:id="rId8"/>
    <sheet name="E1" sheetId="10" r:id="rId9"/>
    <sheet name="E2" sheetId="6" r:id="rId10"/>
    <sheet name="E3" sheetId="3" r:id="rId11"/>
    <sheet name="Abk" sheetId="9" r:id="rId12"/>
  </sheets>
  <definedNames>
    <definedName name="_GoBack" localSheetId="1">'A1'!#REF!</definedName>
    <definedName name="_xlnm.Print_Titles" localSheetId="1">'A1'!$1:$1</definedName>
    <definedName name="_xlnm.Print_Area" localSheetId="1">'A1'!$A$1:$AB$40</definedName>
    <definedName name="_xlnm.Print_Area" localSheetId="11">Abk!$A$1:$C$59</definedName>
    <definedName name="_xlnm.Print_Area" localSheetId="2">'B1'!$B$1:$P$62</definedName>
    <definedName name="_xlnm.Print_Area" localSheetId="4">'B3'!$A$1:$N$22</definedName>
    <definedName name="_xlnm.Print_Area" localSheetId="5">'B4'!$A$1:$AL$23</definedName>
    <definedName name="_xlnm.Print_Area" localSheetId="7">D!$A$1:$V$16</definedName>
    <definedName name="_xlnm.Print_Area" localSheetId="8">'E1'!$A$1:$AF$55</definedName>
    <definedName name="_xlnm.Print_Area" localSheetId="0">Übersicht!$A$1:$F$42</definedName>
  </definedNames>
  <calcPr calcId="162913"/>
</workbook>
</file>

<file path=xl/calcChain.xml><?xml version="1.0" encoding="utf-8"?>
<calcChain xmlns="http://schemas.openxmlformats.org/spreadsheetml/2006/main">
  <c r="AB19" i="11" l="1"/>
  <c r="B1" i="11"/>
  <c r="AF20" i="10"/>
  <c r="AE20" i="10"/>
  <c r="AD20" i="10"/>
  <c r="AK19" i="4"/>
  <c r="AJ19" i="4"/>
  <c r="AL19" i="4"/>
  <c r="N18" i="15"/>
  <c r="AL12" i="5"/>
  <c r="P24" i="8"/>
  <c r="X19" i="11"/>
  <c r="D19" i="11"/>
  <c r="E19" i="11"/>
  <c r="F19" i="11"/>
  <c r="G19" i="11"/>
  <c r="H19" i="11"/>
  <c r="I19" i="11"/>
  <c r="J19" i="11"/>
  <c r="K19" i="11"/>
  <c r="L19" i="11"/>
  <c r="M19" i="11"/>
  <c r="N19" i="11"/>
  <c r="O19" i="11"/>
  <c r="P19" i="11"/>
  <c r="Q19" i="11"/>
  <c r="R19" i="11"/>
  <c r="S19" i="11"/>
  <c r="T19" i="11"/>
  <c r="U19" i="11"/>
  <c r="V19" i="11"/>
  <c r="W19" i="11"/>
  <c r="Y19" i="11"/>
  <c r="Z19" i="11"/>
  <c r="AA19" i="11"/>
  <c r="C19" i="11"/>
  <c r="AI19" i="4"/>
  <c r="AI18" i="4"/>
  <c r="AI17" i="4"/>
  <c r="AI16" i="4"/>
  <c r="AI15" i="4"/>
  <c r="AI14" i="4"/>
  <c r="AI13" i="4"/>
  <c r="AI12" i="4"/>
  <c r="AI10" i="4"/>
  <c r="AI9" i="4"/>
  <c r="AI8" i="4"/>
  <c r="AI7" i="4"/>
  <c r="AI6" i="4"/>
  <c r="AI12" i="5"/>
  <c r="AI11" i="5"/>
  <c r="AI10" i="5"/>
  <c r="AI9" i="5"/>
  <c r="AI8" i="5"/>
  <c r="AI7" i="5"/>
  <c r="AI6" i="5"/>
  <c r="O24" i="8"/>
  <c r="N24" i="8"/>
  <c r="M24" i="8"/>
  <c r="L24" i="8"/>
  <c r="K24" i="8"/>
  <c r="J24" i="8"/>
  <c r="I24" i="8"/>
  <c r="H24" i="8"/>
  <c r="G24" i="8"/>
  <c r="F24" i="8"/>
  <c r="E24" i="8"/>
  <c r="AF12" i="5"/>
  <c r="AF11" i="5"/>
  <c r="AF10" i="5"/>
  <c r="AF8" i="5"/>
  <c r="AF7" i="5"/>
  <c r="AF6" i="5"/>
  <c r="AC12" i="5"/>
  <c r="AC11" i="5"/>
  <c r="AC10" i="5"/>
  <c r="AC8" i="5"/>
  <c r="AC7" i="5"/>
  <c r="AC6" i="5"/>
  <c r="Z12" i="5"/>
  <c r="Z11" i="5"/>
  <c r="Z10" i="5"/>
  <c r="Z8" i="5"/>
  <c r="Z7" i="5"/>
  <c r="Z6" i="5"/>
  <c r="W12" i="5"/>
  <c r="W11" i="5"/>
  <c r="W10" i="5"/>
  <c r="W8" i="5"/>
  <c r="W7" i="5"/>
  <c r="W6" i="5"/>
  <c r="T12" i="5"/>
  <c r="T11" i="5"/>
  <c r="T10" i="5"/>
  <c r="T8" i="5"/>
  <c r="T7" i="5"/>
  <c r="T6" i="5"/>
  <c r="Q12" i="5"/>
  <c r="Q11" i="5"/>
  <c r="Q10" i="5"/>
  <c r="Q8" i="5"/>
  <c r="Q7" i="5"/>
  <c r="Q6" i="5"/>
  <c r="N12" i="5"/>
  <c r="N11" i="5"/>
  <c r="N10" i="5"/>
  <c r="N8" i="5"/>
  <c r="N7" i="5"/>
  <c r="N6" i="5"/>
  <c r="K12" i="5"/>
  <c r="K11" i="5"/>
  <c r="K10" i="5"/>
  <c r="K8" i="5"/>
  <c r="K7" i="5"/>
  <c r="K6" i="5"/>
  <c r="H12" i="5"/>
  <c r="H11" i="5"/>
  <c r="H10" i="5"/>
  <c r="H8" i="5"/>
  <c r="H7" i="5"/>
  <c r="H6" i="5"/>
  <c r="E11" i="5"/>
  <c r="E10" i="5"/>
  <c r="E8" i="5"/>
  <c r="E7" i="5"/>
  <c r="E6" i="5"/>
  <c r="E12" i="5"/>
  <c r="AF19" i="4"/>
  <c r="AF18" i="4"/>
  <c r="AF17" i="4"/>
  <c r="AF16" i="4"/>
  <c r="AF15" i="4"/>
  <c r="AF14" i="4"/>
  <c r="AF13" i="4"/>
  <c r="AF12" i="4"/>
  <c r="AF10" i="4"/>
  <c r="AF9" i="4"/>
  <c r="AF8" i="4"/>
  <c r="AF7" i="4"/>
  <c r="AF6" i="4"/>
  <c r="AC19" i="4"/>
  <c r="AC18" i="4"/>
  <c r="AC17" i="4"/>
  <c r="AC16" i="4"/>
  <c r="AC15" i="4"/>
  <c r="AC14" i="4"/>
  <c r="AC13" i="4"/>
  <c r="AC12" i="4"/>
  <c r="AC10" i="4"/>
  <c r="AC9" i="4"/>
  <c r="AC8" i="4"/>
  <c r="AC7" i="4"/>
  <c r="AC6" i="4"/>
  <c r="Z19" i="4"/>
  <c r="Z18" i="4"/>
  <c r="Z17" i="4"/>
  <c r="Z16" i="4"/>
  <c r="Z15" i="4"/>
  <c r="Z14" i="4"/>
  <c r="Z13" i="4"/>
  <c r="Z12" i="4"/>
  <c r="Z10" i="4"/>
  <c r="Z9" i="4"/>
  <c r="Z8" i="4"/>
  <c r="Z7" i="4"/>
  <c r="Z6" i="4"/>
  <c r="W19" i="4"/>
  <c r="W18" i="4"/>
  <c r="W17" i="4"/>
  <c r="W16" i="4"/>
  <c r="W15" i="4"/>
  <c r="W14" i="4"/>
  <c r="W13" i="4"/>
  <c r="W12" i="4"/>
  <c r="W10" i="4"/>
  <c r="W9" i="4"/>
  <c r="W8" i="4"/>
  <c r="W7" i="4"/>
  <c r="W6" i="4"/>
  <c r="T19" i="4"/>
  <c r="T18" i="4"/>
  <c r="T17" i="4"/>
  <c r="T16" i="4"/>
  <c r="T15" i="4"/>
  <c r="T14" i="4"/>
  <c r="T13" i="4"/>
  <c r="T12" i="4"/>
  <c r="T10" i="4"/>
  <c r="T9" i="4"/>
  <c r="T8" i="4"/>
  <c r="T7" i="4"/>
  <c r="T6" i="4"/>
  <c r="Q19" i="4"/>
  <c r="Q18" i="4"/>
  <c r="Q17" i="4"/>
  <c r="Q16" i="4"/>
  <c r="Q15" i="4"/>
  <c r="Q14" i="4"/>
  <c r="Q13" i="4"/>
  <c r="Q12" i="4"/>
  <c r="Q10" i="4"/>
  <c r="Q9" i="4"/>
  <c r="Q8" i="4"/>
  <c r="Q7" i="4"/>
  <c r="Q6" i="4"/>
  <c r="N19" i="4"/>
  <c r="N18" i="4"/>
  <c r="N17" i="4"/>
  <c r="N16" i="4"/>
  <c r="N15" i="4"/>
  <c r="N14" i="4"/>
  <c r="N13" i="4"/>
  <c r="N12" i="4"/>
  <c r="N10" i="4"/>
  <c r="N9" i="4"/>
  <c r="N8" i="4"/>
  <c r="N7" i="4"/>
  <c r="N6" i="4"/>
  <c r="K19" i="4"/>
  <c r="K18" i="4"/>
  <c r="K17" i="4"/>
  <c r="K16" i="4"/>
  <c r="K15" i="4"/>
  <c r="K14" i="4"/>
  <c r="K13" i="4"/>
  <c r="K12" i="4"/>
  <c r="K10" i="4"/>
  <c r="K9" i="4"/>
  <c r="K8" i="4"/>
  <c r="K7" i="4"/>
  <c r="K6" i="4"/>
  <c r="H19" i="4"/>
  <c r="H18" i="4"/>
  <c r="H17" i="4"/>
  <c r="H16" i="4"/>
  <c r="H15" i="4"/>
  <c r="H14" i="4"/>
  <c r="H13" i="4"/>
  <c r="H12" i="4"/>
  <c r="H10" i="4"/>
  <c r="H9" i="4"/>
  <c r="H8" i="4"/>
  <c r="H7" i="4"/>
  <c r="H6" i="4"/>
  <c r="E19" i="4"/>
  <c r="E7" i="4"/>
  <c r="E8" i="4"/>
  <c r="E9" i="4"/>
  <c r="E10" i="4"/>
  <c r="E12" i="4"/>
  <c r="E13" i="4"/>
  <c r="E14" i="4"/>
  <c r="E15" i="4"/>
  <c r="E16" i="4"/>
  <c r="E17" i="4"/>
  <c r="E18" i="4"/>
  <c r="E6" i="4"/>
  <c r="B1" i="5"/>
  <c r="D9" i="2"/>
  <c r="F9" i="2"/>
  <c r="H9" i="2"/>
  <c r="J9" i="2"/>
  <c r="L9" i="2"/>
  <c r="N9" i="2"/>
  <c r="P9" i="2"/>
  <c r="R9" i="2"/>
  <c r="T9" i="2"/>
  <c r="V9" i="2"/>
  <c r="B1" i="2"/>
  <c r="B1" i="15"/>
  <c r="B1" i="12"/>
  <c r="B1" i="4"/>
  <c r="B1" i="8"/>
</calcChain>
</file>

<file path=xl/sharedStrings.xml><?xml version="1.0" encoding="utf-8"?>
<sst xmlns="http://schemas.openxmlformats.org/spreadsheetml/2006/main" count="716" uniqueCount="261">
  <si>
    <t>Mandate nach Geschlecht</t>
  </si>
  <si>
    <t>FDP</t>
  </si>
  <si>
    <t>CVP</t>
  </si>
  <si>
    <t>SVP</t>
  </si>
  <si>
    <t>Total</t>
  </si>
  <si>
    <t>F</t>
  </si>
  <si>
    <t>M</t>
  </si>
  <si>
    <t>SP</t>
  </si>
  <si>
    <t>*</t>
  </si>
  <si>
    <t>LdU</t>
  </si>
  <si>
    <t>EVP</t>
  </si>
  <si>
    <t>CSP</t>
  </si>
  <si>
    <t>GLP</t>
  </si>
  <si>
    <t>PdA</t>
  </si>
  <si>
    <t>POCH</t>
  </si>
  <si>
    <t>FGA</t>
  </si>
  <si>
    <t>GP</t>
  </si>
  <si>
    <t>Rep.</t>
  </si>
  <si>
    <t>EDU</t>
  </si>
  <si>
    <t>Übrige</t>
  </si>
  <si>
    <t>Wahlbeteiligung</t>
  </si>
  <si>
    <t>Das Zeichen «*» bedeutet, dass die Partei im entsprechenden Jahr nicht zu den Wahlen angetreten ist.</t>
  </si>
  <si>
    <t>Anmerkungen:</t>
  </si>
  <si>
    <t>1971:</t>
  </si>
  <si>
    <t>1987:</t>
  </si>
  <si>
    <t>1991:</t>
  </si>
  <si>
    <t>1995:</t>
  </si>
  <si>
    <t>2007:</t>
  </si>
  <si>
    <t>Mandate</t>
  </si>
  <si>
    <t>Wahlstatistik</t>
  </si>
  <si>
    <t>Bundesamt für Statistik (BFS)</t>
  </si>
  <si>
    <t>Kanton</t>
  </si>
  <si>
    <t>Zeitreihe ab 1919</t>
  </si>
  <si>
    <t>Thema</t>
  </si>
  <si>
    <t>Zeitraum</t>
  </si>
  <si>
    <t>Inhalt / Bemerkung</t>
  </si>
  <si>
    <t>Kantonale Regierungswahlen</t>
  </si>
  <si>
    <t>Kantonale Parlamentswahlen</t>
  </si>
  <si>
    <t>Abkürzungen der Parteien</t>
  </si>
  <si>
    <t>Parteien</t>
  </si>
  <si>
    <t>* klicken, um direkt ins Tabellenblatt zu gelangen</t>
  </si>
  <si>
    <t>Datensammlung zu nationalen und kantonalen Wahlen</t>
  </si>
  <si>
    <t>zurück zur Übersicht</t>
  </si>
  <si>
    <t>Parteistärke und Wahlbeteiligung in %, inkl. Anmerkungen zu den Teillisten der Parteien</t>
  </si>
  <si>
    <t>Nationalratswahlen: Parteistärken in %</t>
  </si>
  <si>
    <t>Nationalratswahlen: Mandate</t>
  </si>
  <si>
    <t>Nationalratswahlen: Parteistärke in %</t>
  </si>
  <si>
    <t>Nationalratswahlen: Mandate nach Geschlecht</t>
  </si>
  <si>
    <t>F in %</t>
  </si>
  <si>
    <t>Kantonale Parlamentswahlen: Parteistärke in %</t>
  </si>
  <si>
    <t>Kantonale Parlamentswahlen: Mandate</t>
  </si>
  <si>
    <t>Kantonale Parlamentswahlen: Mandate nach Geschlecht</t>
  </si>
  <si>
    <t>Tabellenblatt *</t>
  </si>
  <si>
    <t>Abk</t>
  </si>
  <si>
    <t>Nationalratswahlen ab 1919</t>
  </si>
  <si>
    <t>Ständeratswahlen</t>
  </si>
  <si>
    <t>Ständeratswahlen: Mandate nach Geschlecht</t>
  </si>
  <si>
    <t>Regierungswahlen: Mandate nach Geschlecht</t>
  </si>
  <si>
    <t>Nationalratswahlen: Kandidierende nach Geschlecht</t>
  </si>
  <si>
    <t>A1</t>
  </si>
  <si>
    <t>B1</t>
  </si>
  <si>
    <t>B2</t>
  </si>
  <si>
    <t>C</t>
  </si>
  <si>
    <t>GPS</t>
  </si>
  <si>
    <t>D</t>
  </si>
  <si>
    <t>SD</t>
  </si>
  <si>
    <t>FPS</t>
  </si>
  <si>
    <t>Bemerkungen:</t>
  </si>
  <si>
    <t>Abkürzungen der Parteien siehe entsprechendes Tabellenblatt</t>
  </si>
  <si>
    <t>M: Männer / F: Frauen</t>
  </si>
  <si>
    <t>G: Gewählt / N: Nicht gewählt</t>
  </si>
  <si>
    <t>Nationalratswahlen: Anzahl Wahllisten</t>
  </si>
  <si>
    <t>Anzahl Wahllisten</t>
  </si>
  <si>
    <t>Anzahl Kandidierende nach Geschlecht</t>
  </si>
  <si>
    <t>B3</t>
  </si>
  <si>
    <t>B4</t>
  </si>
  <si>
    <t>E1</t>
  </si>
  <si>
    <t>E2</t>
  </si>
  <si>
    <t>E3</t>
  </si>
  <si>
    <t>LS</t>
  </si>
  <si>
    <t>JB</t>
  </si>
  <si>
    <t>Front</t>
  </si>
  <si>
    <t>BDP</t>
  </si>
  <si>
    <t>LPS</t>
  </si>
  <si>
    <t>Parteistärke</t>
  </si>
  <si>
    <t>Parteistärke und Wahlbeteiligung in %</t>
  </si>
  <si>
    <t>Bürgerlich-Demokratische Partei</t>
  </si>
  <si>
    <t>Liberale Partei der Schweiz</t>
  </si>
  <si>
    <t>Christlichsoziale Partei</t>
  </si>
  <si>
    <t>DSP</t>
  </si>
  <si>
    <t>Demokratisch-Soziale Partei</t>
  </si>
  <si>
    <t>Grünliberale Partei</t>
  </si>
  <si>
    <t>Sol.</t>
  </si>
  <si>
    <t>Solidarität</t>
  </si>
  <si>
    <t>PSA</t>
  </si>
  <si>
    <t>PSA-SJ</t>
  </si>
  <si>
    <t>Parti socialiste autonome du Sud du Jura</t>
  </si>
  <si>
    <t>Eidgenössisch-Demokratische Union</t>
  </si>
  <si>
    <t>Lega</t>
  </si>
  <si>
    <t>Splittergruppen</t>
  </si>
  <si>
    <t>Dem.</t>
  </si>
  <si>
    <t>Sep.</t>
  </si>
  <si>
    <t>Separatisten (Kanton Bern)</t>
  </si>
  <si>
    <t>Liberalsozialistische Partei (Freiwirtschafter)</t>
  </si>
  <si>
    <t>Grüt</t>
  </si>
  <si>
    <t>Grütlianer</t>
  </si>
  <si>
    <t>Jungbauern</t>
  </si>
  <si>
    <t>Nationale Front (1933–1940)</t>
  </si>
  <si>
    <t>Parteien, die hauptsächlich vor 1971 existierten:</t>
  </si>
  <si>
    <t>Tessin</t>
  </si>
  <si>
    <t>Movimento nazionale</t>
  </si>
  <si>
    <t>PSA:</t>
  </si>
  <si>
    <t xml:space="preserve">Lista Unitaria del Partito Socialista Autonomo e della Comunità dei Socialisti Ticinesi (PSA-CST). Il PSA si fonde con una </t>
  </si>
  <si>
    <t xml:space="preserve">parte del Partito socialista ticinese (PST), cioè la CST, formando così il Partito socialista unitario (PSU). Tra PSU e PSS </t>
  </si>
  <si>
    <t xml:space="preserve">esiste un contratto di collaborazione. La sezione ufficiale del PSS in Ticino rimane il PST. Il rappresentante del PSA in </t>
  </si>
  <si>
    <t>Consiglio nazionale è tuttavia membro del gruppo socialista.</t>
  </si>
  <si>
    <t xml:space="preserve">Alternativa Socialista Verde                                               </t>
  </si>
  <si>
    <t xml:space="preserve">I Verdi, Movimento Ecologista Ticinese (MET)                                </t>
  </si>
  <si>
    <t xml:space="preserve">Partito socialista unitario (PSU)                                         </t>
  </si>
  <si>
    <t>Lista del Partito socialista: 13,8%</t>
  </si>
  <si>
    <t>Lista del Partito socialista – Rinnovamento: 3,3%</t>
  </si>
  <si>
    <t>Nel 1992, il Partito socialista unitario (anteriormente PSA) si fonde con il PST, formando il nuovo PS (Partito socialista).</t>
  </si>
  <si>
    <t>Partito Liberale Radicale (PLR): 26,3%</t>
  </si>
  <si>
    <t>Associazione Liberale Radicale per l'Ambiente (ALRA): 1,8%</t>
  </si>
  <si>
    <t>Generazione Giovani (GG): 2,0%</t>
  </si>
  <si>
    <t>Partito Popolare Democratico (PPD): 22,2%</t>
  </si>
  <si>
    <t>Gemeinsame Liste PdA/SAP/linke Splittergruppen/Unabhängige 1,36%, Lega 12,8%, PSU 9,8%, Svepo-Met-i Verdi 0,75%, Diritti e doveri democratici 0,37%, Partito Ticinese per la protezione dei cittadini  0,31%</t>
  </si>
  <si>
    <t>Partito repubblicano ticinese 0,06%</t>
  </si>
  <si>
    <t>Anmerkungen zur Kategorie "Übrige" inkl. die dort aufgeführten Mischlisten:</t>
  </si>
  <si>
    <t>Sonstige Anmerkungen:</t>
  </si>
  <si>
    <t>Diritti Democratici 0,44%</t>
  </si>
  <si>
    <t>Partito radicale 0,82%, SAP (Partito socialista dei lavoratori) 0,61%</t>
  </si>
  <si>
    <t xml:space="preserve">Comunità dei socialisti ticinesi 3,36%, Partito ecologico liberale 1,24%, Doveri e diritti democratici 1,04%, Partito socialista dei lavoratori - Sinistra Alternativa 0,71%, </t>
  </si>
  <si>
    <t xml:space="preserve">Polo della libertà 1,46%, Partito ticinese con le donne 0,39%, Movimento degli independenti 0,21%, CH-TI 0,07%, Nonsoloverdi 0,07% </t>
  </si>
  <si>
    <t xml:space="preserve">Partito liberalsocialista 1,32%, Partito del tasso 0,61%, Il Guastafeste 0,43%, Partito popolare 2000 0,35%, Partito ticinese del lavoro 0,12%, Fronte del Ticino 0,1%, 9 per Nove 0,09%, </t>
  </si>
  <si>
    <t>Movimento per il socialismo 1,04%, Partito liberalsocialista 0,96%, L'ONDA 0,84%, Il Guastafeste 0,64%, Federazione degli Indipendenti 0,49%, Partito Nuovi Svizzeri 0,10%</t>
  </si>
  <si>
    <t>Movimento per il Socialismo 0,91%, Il Guastafeste 0,47%, Ticino Pulito 0,42%, Basta Divieti 0,33%, Liberali Nazionali 0,08%</t>
  </si>
  <si>
    <t>Gemeinsame Liste SVP/EDU 5,45%, Gemeinsame Liste Movimento per il socialismo/PdA 1,27%, La Forza Civica 0,92%, Montagna Viva 0,83%, Idea-lista 0,32%</t>
  </si>
  <si>
    <t>Anmerkungen zu den Übrigen:</t>
  </si>
  <si>
    <t>Unione operaria liberale radicale</t>
  </si>
  <si>
    <t>L'Alternativa</t>
  </si>
  <si>
    <t>Polo della libertà</t>
  </si>
  <si>
    <t>Movimento per il socialismo (MPS)</t>
  </si>
  <si>
    <t>Wahlrechtsreform</t>
  </si>
  <si>
    <t>Rinnovament economico e Partito Sonvico-Valcolla</t>
  </si>
  <si>
    <t>Lega nazionale tocinese e Ferderazione facista</t>
  </si>
  <si>
    <t>Independenti</t>
  </si>
  <si>
    <t>Angaben zu den Übrigen vgl. Blatt E2</t>
  </si>
  <si>
    <t>stille Wahl</t>
  </si>
  <si>
    <t>stille</t>
  </si>
  <si>
    <t>Wahl</t>
  </si>
  <si>
    <t>2011:</t>
  </si>
  <si>
    <t>MontagnaViva: 1.8%</t>
  </si>
  <si>
    <t>Svizzera Italiana: 0.3%</t>
  </si>
  <si>
    <t>Rafforzare le famiglie: 0.3%</t>
  </si>
  <si>
    <t>Verdi liberali democratici della Svizzera Italiana (Vdl): 1.1%</t>
  </si>
  <si>
    <t>Nationalratswahlen ab 1971</t>
  </si>
  <si>
    <t>Partei</t>
  </si>
  <si>
    <t>Parti</t>
  </si>
  <si>
    <t>Parteien: Verzeichnis der Abkürzungen</t>
  </si>
  <si>
    <t>2009: Fusion von Freisinnig-Demokratischer Partei der Schweiz (FDP) und Liberaler Partei der Schweiz (LPS) auf nationaler Ebene unter der Bezeichnung «FDP. Die Liberalen»</t>
  </si>
  <si>
    <t>Bis 1971: Bauern-, Gewerbe- und Bürgerpartei (BGB).</t>
  </si>
  <si>
    <t>2009 auf nationaler Ebene mit der FDP fusioniert</t>
  </si>
  <si>
    <t>Landesring der Unabhängigen (1936 – 1999)</t>
  </si>
  <si>
    <t>2004 von der GP Zürich abgespalten und 2007 als nationale Partei gegründet</t>
  </si>
  <si>
    <t>2008 von der SVP abgespalten</t>
  </si>
  <si>
    <t>Partito socialista autonomo (TI) 1970 – 1988 </t>
  </si>
  <si>
    <t>Progressive Organisationen der Schweiz (1973 – 1993)</t>
  </si>
  <si>
    <t>Republikaner (1971 – 1989) </t>
  </si>
  <si>
    <t>Für Genf werden die Mandate und Stimmen der Vigilance (1965 – 1990) unter Rep. aufgeführt.</t>
  </si>
  <si>
    <t>MCR</t>
  </si>
  <si>
    <t>Mouvement Citoyens Romands</t>
  </si>
  <si>
    <t>Demokraten (1905–1971)</t>
  </si>
  <si>
    <t>1971 schlossen sich die Zürcher Demokraten wieder der FDP an, während sich die Glarner und Bündner Demokraten mit der Bauern-, Gewerbe- und Bürgerpartei (BGB) zur SVP vereinigten)</t>
  </si>
  <si>
    <t>1925: Übertritt der letzten Sektionen des Grütlivereins zur SP; 1901 hatte bereits ein Grossteil mit der SP fusioniert.</t>
  </si>
  <si>
    <t>Übrige:</t>
  </si>
  <si>
    <t>FDP.Die Liberalen</t>
  </si>
  <si>
    <t>Nel Ticino: Partito liberale radicale ticinese (PLR)</t>
  </si>
  <si>
    <t>Christlichdemokratische Volkspartei der Schweiz</t>
  </si>
  <si>
    <t>Nel Ticino: Partito popolare democratico (PPD)</t>
  </si>
  <si>
    <t>Sozialdemokratische Partei der Schweiz</t>
  </si>
  <si>
    <t>Nel Ticino: Partito socialista (PS)</t>
  </si>
  <si>
    <t>Schweizerische Volkspartei </t>
  </si>
  <si>
    <t>Nel Ticino: Unione democratica di centro (UDC)</t>
  </si>
  <si>
    <t>Evangelische Volkspartei der Schweiz</t>
  </si>
  <si>
    <t>Nel Ticino: Partito evangelico ticinese (PEV)</t>
  </si>
  <si>
    <t>Partei der Arbeit der Schweiz</t>
  </si>
  <si>
    <t>Grüne Partei der Schweiz</t>
  </si>
  <si>
    <t>Nel Ticino: I Verdi (PES)</t>
  </si>
  <si>
    <t>Nel Ticino: Alternativa socialista verde (ASV)</t>
  </si>
  <si>
    <t xml:space="preserve">Nel Ticino: Democratici svizzeri (DS) </t>
  </si>
  <si>
    <t>Lega dei ticinesi</t>
  </si>
  <si>
    <t>Nel Ticino: Unione Democratica Federale (UDF) – Ticino</t>
  </si>
  <si>
    <t>Nel Ticino: Partito liberalsocialista ticinese (PLST)</t>
  </si>
  <si>
    <t>1971–2015</t>
  </si>
  <si>
    <t>Lega nazionale ticinese e Federazione fascista</t>
  </si>
  <si>
    <t>Rinnovamento economico e Partito Sonvico-Valcolla</t>
  </si>
  <si>
    <t>Indipendenti</t>
  </si>
  <si>
    <t>Unione operaia liberale radicale</t>
  </si>
  <si>
    <t>Unione operaia liberale radicale 1 Sitz (0.48%); Partito dell' azione democratica - (0.48%).</t>
  </si>
  <si>
    <t>Mobilizzazione degli assenti 0,3%, Comunità dei pensionati invalidi ticinesi  0,13%</t>
  </si>
  <si>
    <t>Die "Partito Comunista della Svizzera Italiana" (PC) wurde im Dezember 2014 aus der PdA Schweiz ausgeschlossen und wird seither als regionale Splittergruppe («Übrige»)  betrachtet. Die im Januar 2015 gegründete "Partito Operaio e Popolare" (POP Ticino) wurde als neue Tessiner Kantonalsektion in die PdA Schweiz aufgenommen.</t>
  </si>
  <si>
    <t>Die "Partito Comunista della Svizzera Italiana" (PC) wurde im Dezember 2014 aus der PdA Schweiz ausgeschlossen und wird seither als regionale Splittergruppe («Übrige») betrachtet. Die im Januar 2015 gegründete "Partito Operaio e Popolare" (POP Ticino) wurde als neue Tessiner Kantonalsektion in die PdA Schweiz aufgenommen.</t>
  </si>
  <si>
    <t/>
  </si>
  <si>
    <t>Kanton Tessin</t>
  </si>
  <si>
    <t xml:space="preserve">Movimento per il Socialismo (MPS) 1 Mandat; Partito Comunista (PC) 1 Mandat; Montagna Viva 1 Mandat; Alternativa Liberale (AL) 2 Mandate </t>
  </si>
  <si>
    <t>Nel Ticino: fino a 2007: Partito del lavoro (PdL); 2007-2014: Partito comunista; dal 2015: Partito Operaio e Popolare (POP)
In 2014, il Partito Comunista della Svizzera Italiana è stato escluso dal PdL svizzero.</t>
  </si>
  <si>
    <t>Gemeinsame Liste La Destra (SVP, Alternativa Liberale, EDU) 5,77%, Gemeinsame Liste Movimento per il socialismo/Partito comunista 1,45%, Montagna Viva 1,24%, Fronte degli Indignati 0,33%, Lega Sud 0,09%, La Noce 0,07%</t>
  </si>
  <si>
    <t>Korrektur per 21.04.2015</t>
  </si>
  <si>
    <t>1919–2015</t>
  </si>
  <si>
    <t>ab 1971</t>
  </si>
  <si>
    <t>2015:</t>
  </si>
  <si>
    <t>Partito Popolare Democratico - PPD: 18.2%</t>
  </si>
  <si>
    <t>Generazione Giovani - GG Sopraceneri: 0.8%</t>
  </si>
  <si>
    <t>Generazione Giovani - GG Sottoceneri: 0.7%</t>
  </si>
  <si>
    <t>Ticinesi nel mondo: 0.3%</t>
  </si>
  <si>
    <t>Partito Socialista - PS: 14.9%</t>
  </si>
  <si>
    <t>Partito Socialista - PS Internazionale: 0.3%</t>
  </si>
  <si>
    <t>Gioventù Socialista - GISO: 0.7%</t>
  </si>
  <si>
    <t>Unione Democratica di Centro - UDC: 10.8%</t>
  </si>
  <si>
    <t>Unione Democratica di Centro - Giovani UDC: 0.6%</t>
  </si>
  <si>
    <t>Parteistärken in % mit Aufteilung der Mischlisten auf die einzelnen Parteien *</t>
  </si>
  <si>
    <t>2011 Mischlisten verteilt</t>
  </si>
  <si>
    <t>2015 Mischlisten verteilt</t>
  </si>
  <si>
    <t>* Mischlisten (Wahllisten mehrerer Parteien)</t>
  </si>
  <si>
    <t>Zur Methode der Zuteilung vgl. Tabelle je-d-17.02.05.02.03 (Kantonale Parlamentswahlen: Parteistärken mit Zuteilung der Mischlisten auf die Parteien)</t>
  </si>
  <si>
    <t>Parteistärken</t>
  </si>
  <si>
    <t>1983–2019</t>
  </si>
  <si>
    <t>1921–2019</t>
  </si>
  <si>
    <t>1923–2019</t>
  </si>
  <si>
    <t>1971–2019</t>
  </si>
  <si>
    <t>--&gt;SP</t>
  </si>
  <si>
    <t>SD:</t>
  </si>
  <si>
    <t>FGA:</t>
  </si>
  <si>
    <t>GPS:</t>
  </si>
  <si>
    <t>SP:</t>
  </si>
  <si>
    <t>FDP:</t>
  </si>
  <si>
    <t>CVP:</t>
  </si>
  <si>
    <t>SVP:</t>
  </si>
  <si>
    <t>2019 Mischlisten verteilt</t>
  </si>
  <si>
    <t xml:space="preserve">In der Tabelle links (Wahlen 1921 bis 2019) sind die Mischlisten mehrerer Parteien unter Übrige aufgeführt; die Stärke der einzelnen Mischlisten ist in den Anmerkungen zu finden. </t>
  </si>
  <si>
    <t xml:space="preserve">Zusätzlich werden für die drei jüngsten Wahlen die Parteistärken mit Aufteilung der Mischlisten auf die beteiligten Parteien ausgewiesen (vgl. dazu die drei hintersten Spalten). </t>
  </si>
  <si>
    <t>Nach der Fusion mit Teilen der SP-TI: Partito socialista unitario (1988 – 1992); seit 1992: Mitglied der SPS.</t>
  </si>
  <si>
    <t>Feministische und grün-alternative Gruppierungen</t>
  </si>
  <si>
    <t>Sammelbezeichnung, 1975 – 2010</t>
  </si>
  <si>
    <t xml:space="preserve">Schweizer Demokraten </t>
  </si>
  <si>
    <t>1961 – 1990: Nationale Aktion</t>
  </si>
  <si>
    <t>Freiheits-Partei der Schweiz</t>
  </si>
  <si>
    <t>1985 – 1994: Schweizer Auto-Partei, AP</t>
  </si>
  <si>
    <t>Comunità dei socialisti ticinesi 3 Mandate; Partito socialista dei lavoratori - Sinistra Alternativa 1 Mandat; Partito ecologico liberale 1 Mandat</t>
  </si>
  <si>
    <t>Quellen: BFS, Wahlstatistik</t>
  </si>
  <si>
    <t>© BFS 2019</t>
  </si>
  <si>
    <t>Auskunft: Bundesamt für Statistik (BFS), Sektion Politik, Kultur, Medien, 058 463 61 58, poku@bfs.admin.ch</t>
  </si>
  <si>
    <t>Anmerkungen 1919 bis 1967 (ab 1971 vgl. Blatt B1 und Blatt B2):</t>
  </si>
  <si>
    <t>Quellen: BFS, Wahlstatistik; Zentrum für Demokratie Aarau</t>
  </si>
  <si>
    <t>Lista Concordia</t>
  </si>
  <si>
    <t>vgl. Blatt "B1"</t>
  </si>
  <si>
    <t xml:space="preserve">Gemeinsame Liste Movimento per il Socialismo (MPS)/Partito Operaio e Popolare (POP)/Unabhängige 2,39%, Gemeinsame Liste SP/Unabhängige 14,47 %, Gemeinsame Liste Grüne/Unabhängige 6,63%, Gemeinsame Liste SVP/EDU 6,79%, </t>
  </si>
  <si>
    <t>Più Donne 2,07%, Montagna Viva 0,73%, Per un Cantone rispettoso dei (suoi) minori 0,09%, Partito Comunista (PC)/Unabhängige 1,23%, Lega Verde 0,62%, Movimento il Torchio 0,12%, Spazio ai Giovani 0,74%</t>
  </si>
  <si>
    <t>Geändert am: 09.04.2019</t>
  </si>
  <si>
    <t>Movimento per il Socialismo (MPS) 3 Mandate; Partito Comunista (PC) 2 Mandate; Più Donne 2 Mandate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</si>
</sst>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_ * #,##0.00_ ;_ * \-#,##0.00_ ;_ * &quot;-&quot;??_ ;_ @_ "/>
    <numFmt numFmtId="165" formatCode="&quot;  &quot;@"/>
    <numFmt numFmtId="166" formatCode="0.0&quot;     &quot;"/>
    <numFmt numFmtId="167" formatCode="0.0&quot;      &quot;"/>
    <numFmt numFmtId="168" formatCode="0.0"/>
    <numFmt numFmtId="169" formatCode="0&quot;      &quot;"/>
    <numFmt numFmtId="170" formatCode="0.0&quot;       &quot;"/>
    <numFmt numFmtId="171" formatCode="@&quot;  &quot;"/>
    <numFmt numFmtId="172" formatCode="0.0&quot; &quot;"/>
    <numFmt numFmtId="173" formatCode="0&quot; &quot;"/>
    <numFmt numFmtId="174" formatCode="0&quot;  &quot;"/>
    <numFmt numFmtId="175" formatCode="#,###,##0.0__;\-#,###,##0.0__;\-__;@__\ "/>
    <numFmt numFmtId="176" formatCode="_ * #,##0_ ;_ * \-#,##0_ ;_ * &quot;-&quot;??_ ;_ @_ "/>
    <numFmt numFmtId="177" formatCode="0&quot;     &quot;"/>
    <numFmt numFmtId="178" formatCode="#,###,##0____;\-#,###,##0____;0____;@____"/>
    <numFmt numFmtId="179" formatCode="0.0000000"/>
    <numFmt numFmtId="180" formatCode="#,###,##0__;\-#,###,##0__;0__;@__"/>
  </numFmts>
  <fonts count="27">
    <font>
      <sz val="8"/>
      <name val="Arial"/>
    </font>
    <font>
      <sz val="8"/>
      <name val="Arial"/>
      <family val="2"/>
    </font>
    <font>
      <b/>
      <sz val="9"/>
      <name val="Arial"/>
      <family val="2"/>
    </font>
    <font>
      <sz val="10"/>
      <name val="Arial Narrow"/>
      <family val="2"/>
    </font>
    <font>
      <sz val="9"/>
      <name val="Arial"/>
      <family val="2"/>
    </font>
    <font>
      <sz val="8"/>
      <name val="Arial Narrow"/>
      <family val="2"/>
    </font>
    <font>
      <sz val="8"/>
      <name val="Arial"/>
      <family val="2"/>
    </font>
    <font>
      <b/>
      <sz val="8"/>
      <name val="Arial"/>
      <family val="2"/>
    </font>
    <font>
      <b/>
      <sz val="14"/>
      <name val="Arial"/>
      <family val="2"/>
    </font>
    <font>
      <u/>
      <sz val="8"/>
      <color indexed="12"/>
      <name val="Arial"/>
      <family val="2"/>
    </font>
    <font>
      <u/>
      <sz val="8"/>
      <name val="Arial"/>
      <family val="2"/>
    </font>
    <font>
      <sz val="11"/>
      <color indexed="8"/>
      <name val="Calibri"/>
      <family val="2"/>
    </font>
    <font>
      <sz val="10"/>
      <name val="Arial"/>
      <family val="2"/>
    </font>
    <font>
      <u/>
      <sz val="8"/>
      <color rgb="FF0000FF"/>
      <name val="Arial"/>
      <family val="2"/>
    </font>
    <font>
      <sz val="28"/>
      <color indexed="23"/>
      <name val="Arial"/>
      <family val="2"/>
    </font>
    <font>
      <sz val="8"/>
      <color theme="1"/>
      <name val="Arial"/>
      <family val="2"/>
    </font>
    <font>
      <sz val="8"/>
      <name val="Arial "/>
    </font>
    <font>
      <sz val="8"/>
      <color rgb="FF0000FF"/>
      <name val="Arial"/>
      <family val="2"/>
    </font>
    <font>
      <sz val="8"/>
      <color rgb="FFFF0000"/>
      <name val="Arial"/>
      <family val="2"/>
    </font>
    <font>
      <b/>
      <sz val="10"/>
      <name val="Arial"/>
      <family val="2"/>
    </font>
    <font>
      <sz val="10"/>
      <color rgb="FFFF0000"/>
      <name val="Arial"/>
      <family val="2"/>
    </font>
    <font>
      <b/>
      <sz val="8"/>
      <color rgb="FF000080"/>
      <name val="Arial"/>
      <family val="2"/>
    </font>
    <font>
      <sz val="8"/>
      <color indexed="8"/>
      <name val="Arial"/>
      <family val="2"/>
    </font>
    <font>
      <i/>
      <sz val="8"/>
      <name val="Arial"/>
      <family val="2"/>
    </font>
    <font>
      <b/>
      <u/>
      <sz val="8"/>
      <name val="Arial"/>
      <family val="2"/>
    </font>
    <font>
      <b/>
      <sz val="10"/>
      <color rgb="FFFF0000"/>
      <name val="Arial"/>
      <family val="2"/>
    </font>
    <font>
      <sz val="8"/>
      <color rgb="FF000000"/>
      <name val="Arial"/>
      <family val="2"/>
    </font>
  </fonts>
  <fills count="7">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theme="0"/>
        <bgColor indexed="64"/>
      </patternFill>
    </fill>
    <fill>
      <patternFill patternType="solid">
        <fgColor rgb="FFE8EAF7"/>
        <bgColor indexed="64"/>
      </patternFill>
    </fill>
    <fill>
      <patternFill patternType="solid">
        <fgColor theme="0"/>
        <bgColor indexed="26"/>
      </patternFill>
    </fill>
  </fills>
  <borders count="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7">
    <xf numFmtId="0" fontId="0" fillId="0" borderId="0"/>
    <xf numFmtId="164" fontId="1" fillId="0" borderId="0" applyFont="0" applyFill="0" applyBorder="0" applyAlignment="0" applyProtection="0"/>
    <xf numFmtId="0" fontId="9" fillId="0" borderId="0" applyNumberFormat="0" applyFill="0" applyBorder="0" applyAlignment="0" applyProtection="0">
      <alignment vertical="top"/>
      <protection locked="0"/>
    </xf>
    <xf numFmtId="0" fontId="6" fillId="0" borderId="0"/>
    <xf numFmtId="0" fontId="11" fillId="0" borderId="0"/>
    <xf numFmtId="0" fontId="11" fillId="0" borderId="0"/>
    <xf numFmtId="0" fontId="1" fillId="0" borderId="0"/>
  </cellStyleXfs>
  <cellXfs count="200">
    <xf numFmtId="0" fontId="0" fillId="0" borderId="0" xfId="0"/>
    <xf numFmtId="0" fontId="3" fillId="2" borderId="0" xfId="0" applyFont="1" applyFill="1"/>
    <xf numFmtId="0" fontId="5" fillId="2" borderId="0" xfId="0" applyFont="1" applyFill="1"/>
    <xf numFmtId="0" fontId="2" fillId="0" borderId="0" xfId="0" applyFont="1" applyFill="1"/>
    <xf numFmtId="0" fontId="8" fillId="0" borderId="0" xfId="0" applyFont="1" applyFill="1"/>
    <xf numFmtId="0" fontId="7" fillId="0" borderId="0" xfId="0" applyFont="1" applyFill="1"/>
    <xf numFmtId="0" fontId="2" fillId="0" borderId="0" xfId="0" applyFont="1" applyFill="1" applyBorder="1"/>
    <xf numFmtId="0" fontId="4" fillId="0" borderId="0" xfId="0" applyFont="1" applyFill="1"/>
    <xf numFmtId="0" fontId="2" fillId="0" borderId="0" xfId="0" applyNumberFormat="1" applyFont="1" applyFill="1" applyBorder="1" applyAlignment="1"/>
    <xf numFmtId="0" fontId="4" fillId="0" borderId="0" xfId="0" applyFont="1"/>
    <xf numFmtId="0" fontId="10" fillId="0" borderId="0" xfId="2" applyNumberFormat="1" applyFont="1" applyFill="1" applyBorder="1" applyAlignment="1" applyProtection="1">
      <alignment horizontal="right"/>
    </xf>
    <xf numFmtId="0" fontId="10" fillId="2" borderId="0" xfId="2" applyNumberFormat="1" applyFont="1" applyFill="1" applyAlignment="1" applyProtection="1"/>
    <xf numFmtId="0" fontId="13" fillId="0" borderId="0" xfId="2" applyFont="1" applyAlignment="1" applyProtection="1"/>
    <xf numFmtId="0" fontId="13" fillId="0" borderId="0" xfId="2" applyFont="1" applyFill="1" applyAlignment="1" applyProtection="1"/>
    <xf numFmtId="0" fontId="13" fillId="2" borderId="0" xfId="2" applyNumberFormat="1" applyFont="1" applyFill="1" applyBorder="1" applyAlignment="1" applyProtection="1">
      <alignment horizontal="right"/>
    </xf>
    <xf numFmtId="0" fontId="13" fillId="0" borderId="0" xfId="2" applyNumberFormat="1" applyFont="1" applyFill="1" applyBorder="1" applyAlignment="1" applyProtection="1">
      <alignment horizontal="right"/>
    </xf>
    <xf numFmtId="0" fontId="14" fillId="0" borderId="0" xfId="0" applyFont="1"/>
    <xf numFmtId="0" fontId="2" fillId="4" borderId="0" xfId="0" applyFont="1" applyFill="1"/>
    <xf numFmtId="0" fontId="16" fillId="2" borderId="0" xfId="0" applyNumberFormat="1" applyFont="1" applyFill="1"/>
    <xf numFmtId="0" fontId="1" fillId="2" borderId="0" xfId="0" applyNumberFormat="1" applyFont="1" applyFill="1" applyBorder="1"/>
    <xf numFmtId="0" fontId="1" fillId="2" borderId="0" xfId="0" applyFont="1" applyFill="1" applyBorder="1"/>
    <xf numFmtId="0" fontId="1" fillId="2" borderId="0" xfId="0" applyNumberFormat="1" applyFont="1" applyFill="1"/>
    <xf numFmtId="0" fontId="1" fillId="2" borderId="0" xfId="0" applyFont="1" applyFill="1"/>
    <xf numFmtId="0" fontId="1" fillId="2" borderId="0" xfId="0" quotePrefix="1" applyNumberFormat="1" applyFont="1" applyFill="1" applyBorder="1"/>
    <xf numFmtId="49" fontId="1" fillId="2" borderId="0" xfId="0" applyNumberFormat="1" applyFont="1" applyFill="1" applyBorder="1" applyProtection="1">
      <protection locked="0"/>
    </xf>
    <xf numFmtId="0" fontId="1" fillId="2" borderId="0" xfId="0" applyNumberFormat="1" applyFont="1" applyFill="1" applyAlignment="1">
      <alignment horizontal="left"/>
    </xf>
    <xf numFmtId="0" fontId="1" fillId="4" borderId="0" xfId="0" applyNumberFormat="1" applyFont="1" applyFill="1" applyBorder="1"/>
    <xf numFmtId="0" fontId="1" fillId="4" borderId="0" xfId="0" applyNumberFormat="1" applyFont="1" applyFill="1" applyBorder="1" applyAlignment="1">
      <alignment horizontal="left"/>
    </xf>
    <xf numFmtId="0" fontId="1" fillId="4" borderId="0" xfId="0" quotePrefix="1" applyNumberFormat="1" applyFont="1" applyFill="1" applyBorder="1"/>
    <xf numFmtId="0" fontId="1" fillId="4" borderId="0" xfId="0" applyFont="1" applyFill="1" applyBorder="1"/>
    <xf numFmtId="49" fontId="1" fillId="6" borderId="0" xfId="0" applyNumberFormat="1" applyFont="1" applyFill="1" applyBorder="1"/>
    <xf numFmtId="0" fontId="1" fillId="6" borderId="0" xfId="0" applyNumberFormat="1" applyFont="1" applyFill="1" applyBorder="1"/>
    <xf numFmtId="0" fontId="1" fillId="6" borderId="0" xfId="0" applyFont="1" applyFill="1" applyBorder="1"/>
    <xf numFmtId="0" fontId="1" fillId="3" borderId="0" xfId="0" applyFont="1" applyFill="1"/>
    <xf numFmtId="0" fontId="1" fillId="4" borderId="0" xfId="0" applyFont="1" applyFill="1"/>
    <xf numFmtId="0" fontId="2" fillId="0" borderId="0" xfId="0" applyNumberFormat="1" applyFont="1" applyFill="1" applyBorder="1" applyAlignment="1">
      <alignment horizontal="right"/>
    </xf>
    <xf numFmtId="0" fontId="1" fillId="0" borderId="0" xfId="0" applyFont="1"/>
    <xf numFmtId="0" fontId="12" fillId="0" borderId="0" xfId="0" applyFont="1" applyFill="1" applyAlignment="1">
      <alignment vertical="center"/>
    </xf>
    <xf numFmtId="165" fontId="4" fillId="0" borderId="0" xfId="0" applyNumberFormat="1" applyFont="1" applyFill="1" applyBorder="1" applyAlignment="1">
      <alignment vertical="center"/>
    </xf>
    <xf numFmtId="0" fontId="4" fillId="0" borderId="0" xfId="0" applyFont="1" applyFill="1" applyBorder="1" applyAlignment="1">
      <alignment vertical="center"/>
    </xf>
    <xf numFmtId="0" fontId="12" fillId="0" borderId="0" xfId="0" applyFont="1" applyFill="1"/>
    <xf numFmtId="0" fontId="12" fillId="0" borderId="0" xfId="0" applyNumberFormat="1" applyFont="1" applyFill="1" applyBorder="1"/>
    <xf numFmtId="0" fontId="12" fillId="0" borderId="0" xfId="0" applyFont="1" applyFill="1" applyBorder="1"/>
    <xf numFmtId="0"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left" vertical="center"/>
    </xf>
    <xf numFmtId="0" fontId="1" fillId="0" borderId="3"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0" xfId="0" applyFont="1" applyFill="1"/>
    <xf numFmtId="166" fontId="1" fillId="0" borderId="0" xfId="0" applyNumberFormat="1" applyFont="1" applyFill="1" applyBorder="1"/>
    <xf numFmtId="172" fontId="1" fillId="0" borderId="0" xfId="0" applyNumberFormat="1" applyFont="1" applyFill="1" applyBorder="1" applyAlignment="1">
      <alignment horizontal="right"/>
    </xf>
    <xf numFmtId="175" fontId="1" fillId="2" borderId="0" xfId="0" applyNumberFormat="1" applyFont="1" applyFill="1" applyBorder="1" applyAlignment="1">
      <alignment horizontal="right"/>
    </xf>
    <xf numFmtId="0" fontId="1" fillId="0" borderId="1" xfId="0" applyFont="1" applyFill="1" applyBorder="1"/>
    <xf numFmtId="166" fontId="1" fillId="0" borderId="1" xfId="0" applyNumberFormat="1" applyFont="1" applyFill="1" applyBorder="1" applyAlignment="1">
      <alignment horizontal="left" vertical="center"/>
    </xf>
    <xf numFmtId="174" fontId="1" fillId="0" borderId="1" xfId="0" applyNumberFormat="1" applyFont="1" applyFill="1" applyBorder="1" applyAlignment="1">
      <alignment horizontal="right" vertical="center"/>
    </xf>
    <xf numFmtId="172" fontId="1" fillId="0" borderId="0" xfId="0" applyNumberFormat="1" applyFont="1" applyFill="1" applyAlignment="1">
      <alignment horizontal="right"/>
    </xf>
    <xf numFmtId="0" fontId="1" fillId="5" borderId="1" xfId="0" applyNumberFormat="1" applyFont="1" applyFill="1" applyBorder="1" applyAlignment="1">
      <alignment vertical="center"/>
    </xf>
    <xf numFmtId="172" fontId="1" fillId="5" borderId="1" xfId="0" applyNumberFormat="1" applyFont="1" applyFill="1" applyBorder="1" applyAlignment="1">
      <alignment horizontal="right" vertical="center"/>
    </xf>
    <xf numFmtId="173" fontId="1" fillId="0" borderId="0" xfId="0" applyNumberFormat="1" applyFont="1" applyFill="1" applyBorder="1" applyAlignment="1">
      <alignment horizontal="right"/>
    </xf>
    <xf numFmtId="178" fontId="1" fillId="0" borderId="0" xfId="0" applyNumberFormat="1" applyFont="1" applyFill="1" applyBorder="1" applyAlignment="1">
      <alignment horizontal="right"/>
    </xf>
    <xf numFmtId="178" fontId="1" fillId="4" borderId="0" xfId="0" applyNumberFormat="1" applyFont="1" applyFill="1" applyBorder="1" applyAlignment="1">
      <alignment horizontal="right"/>
    </xf>
    <xf numFmtId="0" fontId="7" fillId="5" borderId="1" xfId="0" applyNumberFormat="1" applyFont="1" applyFill="1" applyBorder="1" applyAlignment="1">
      <alignment vertical="center"/>
    </xf>
    <xf numFmtId="173" fontId="7" fillId="5" borderId="1" xfId="0" applyNumberFormat="1" applyFont="1" applyFill="1" applyBorder="1" applyAlignment="1">
      <alignment horizontal="right" vertical="center"/>
    </xf>
    <xf numFmtId="0" fontId="1" fillId="0" borderId="0" xfId="0" applyFont="1" applyFill="1" applyAlignment="1">
      <alignment horizontal="left"/>
    </xf>
    <xf numFmtId="0" fontId="1" fillId="0" borderId="0" xfId="0" applyFont="1" applyAlignment="1">
      <alignment vertical="center"/>
    </xf>
    <xf numFmtId="0" fontId="7" fillId="4" borderId="0" xfId="0" applyNumberFormat="1" applyFont="1" applyFill="1" applyBorder="1" applyAlignment="1">
      <alignment vertical="center"/>
    </xf>
    <xf numFmtId="173" fontId="7" fillId="4" borderId="0" xfId="0" applyNumberFormat="1" applyFont="1" applyFill="1" applyBorder="1" applyAlignment="1">
      <alignment horizontal="right" vertical="center"/>
    </xf>
    <xf numFmtId="0" fontId="1" fillId="0" borderId="5" xfId="0" applyFont="1" applyFill="1" applyBorder="1" applyAlignment="1"/>
    <xf numFmtId="0" fontId="1" fillId="0" borderId="6" xfId="0" applyFont="1" applyFill="1" applyBorder="1" applyAlignment="1"/>
    <xf numFmtId="0" fontId="17" fillId="0" borderId="0" xfId="0" applyFont="1" applyFill="1"/>
    <xf numFmtId="0" fontId="1" fillId="5" borderId="0" xfId="0" applyFont="1" applyFill="1"/>
    <xf numFmtId="0" fontId="17" fillId="5" borderId="0" xfId="0" applyFont="1" applyFill="1"/>
    <xf numFmtId="0" fontId="18" fillId="0" borderId="0" xfId="0" applyFont="1" applyFill="1"/>
    <xf numFmtId="0" fontId="1" fillId="0" borderId="6" xfId="0" applyFont="1" applyFill="1" applyBorder="1"/>
    <xf numFmtId="0" fontId="1" fillId="0" borderId="0" xfId="0" applyFont="1" applyFill="1" applyBorder="1" applyAlignment="1"/>
    <xf numFmtId="0" fontId="7" fillId="2" borderId="0" xfId="0" applyFont="1" applyFill="1"/>
    <xf numFmtId="0" fontId="1" fillId="2" borderId="0" xfId="0" applyFont="1" applyFill="1" applyAlignment="1">
      <alignment horizontal="right"/>
    </xf>
    <xf numFmtId="0" fontId="19" fillId="0" borderId="0" xfId="0" applyFont="1" applyFill="1"/>
    <xf numFmtId="0" fontId="20" fillId="0" borderId="0" xfId="0" applyFont="1" applyFill="1"/>
    <xf numFmtId="0" fontId="19" fillId="2" borderId="0" xfId="0" applyFont="1" applyFill="1"/>
    <xf numFmtId="0" fontId="12" fillId="2" borderId="0" xfId="0" applyFont="1" applyFill="1"/>
    <xf numFmtId="0" fontId="2" fillId="2" borderId="0" xfId="0" applyFont="1" applyFill="1"/>
    <xf numFmtId="0" fontId="4" fillId="2" borderId="0" xfId="0" applyFont="1" applyFill="1"/>
    <xf numFmtId="0" fontId="7" fillId="0" borderId="0" xfId="0" applyFont="1" applyFill="1" applyAlignment="1">
      <alignment horizontal="right"/>
    </xf>
    <xf numFmtId="0" fontId="1" fillId="0" borderId="0" xfId="0" applyFont="1" applyFill="1" applyAlignment="1">
      <alignment horizontal="right"/>
    </xf>
    <xf numFmtId="0" fontId="21" fillId="0" borderId="0" xfId="0" applyFont="1" applyFill="1"/>
    <xf numFmtId="0" fontId="7" fillId="0" borderId="1" xfId="0" applyFont="1" applyFill="1" applyBorder="1" applyAlignment="1">
      <alignment wrapText="1"/>
    </xf>
    <xf numFmtId="0" fontId="7" fillId="0" borderId="1" xfId="0" applyFont="1" applyFill="1" applyBorder="1" applyAlignment="1"/>
    <xf numFmtId="0" fontId="1" fillId="0" borderId="0" xfId="0" applyFont="1" applyFill="1" applyAlignment="1">
      <alignment wrapText="1"/>
    </xf>
    <xf numFmtId="0" fontId="7" fillId="0" borderId="0" xfId="0" applyFont="1" applyFill="1" applyBorder="1"/>
    <xf numFmtId="0" fontId="1" fillId="0" borderId="0" xfId="0" applyFont="1" applyFill="1" applyAlignment="1">
      <alignment vertical="center"/>
    </xf>
    <xf numFmtId="0" fontId="1" fillId="0" borderId="0" xfId="0" applyNumberFormat="1" applyFont="1" applyFill="1" applyBorder="1"/>
    <xf numFmtId="0" fontId="1" fillId="0" borderId="0" xfId="0" applyFont="1" applyFill="1" applyBorder="1"/>
    <xf numFmtId="0" fontId="4" fillId="0" borderId="0" xfId="0" applyNumberFormat="1" applyFont="1" applyFill="1" applyBorder="1" applyAlignment="1"/>
    <xf numFmtId="0" fontId="4" fillId="2" borderId="0" xfId="0" applyNumberFormat="1" applyFont="1" applyFill="1" applyBorder="1" applyAlignment="1"/>
    <xf numFmtId="0" fontId="2" fillId="2" borderId="0" xfId="0" applyFont="1" applyFill="1" applyBorder="1"/>
    <xf numFmtId="165" fontId="4" fillId="2" borderId="0" xfId="0" applyNumberFormat="1" applyFont="1" applyFill="1" applyBorder="1" applyAlignment="1">
      <alignment vertical="center"/>
    </xf>
    <xf numFmtId="0" fontId="4" fillId="2" borderId="0" xfId="0" applyFont="1" applyFill="1" applyBorder="1" applyAlignment="1">
      <alignment vertical="center"/>
    </xf>
    <xf numFmtId="0" fontId="12" fillId="2" borderId="0" xfId="0" applyFont="1" applyFill="1" applyAlignment="1">
      <alignment vertical="center"/>
    </xf>
    <xf numFmtId="0" fontId="1" fillId="2" borderId="0" xfId="0" applyFont="1" applyFill="1" applyBorder="1" applyAlignment="1"/>
    <xf numFmtId="0" fontId="12" fillId="2" borderId="0" xfId="0" applyNumberFormat="1" applyFont="1" applyFill="1" applyBorder="1"/>
    <xf numFmtId="0" fontId="12" fillId="2" borderId="0" xfId="0" applyFont="1" applyFill="1" applyBorder="1"/>
    <xf numFmtId="0" fontId="1" fillId="2" borderId="1" xfId="0" applyNumberFormat="1" applyFont="1" applyFill="1" applyBorder="1" applyAlignment="1">
      <alignment horizontal="center" vertical="center"/>
    </xf>
    <xf numFmtId="165" fontId="1" fillId="2" borderId="1" xfId="0" applyNumberFormat="1" applyFont="1" applyFill="1" applyBorder="1" applyAlignment="1">
      <alignment horizontal="center" vertical="center"/>
    </xf>
    <xf numFmtId="165" fontId="1" fillId="2" borderId="2" xfId="0" applyNumberFormat="1" applyFont="1" applyFill="1" applyBorder="1" applyAlignment="1">
      <alignment horizontal="center" vertical="center"/>
    </xf>
    <xf numFmtId="0" fontId="1" fillId="2" borderId="3"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1" fillId="2" borderId="5" xfId="0" applyNumberFormat="1" applyFont="1" applyFill="1" applyBorder="1" applyAlignment="1">
      <alignment horizontal="left"/>
    </xf>
    <xf numFmtId="165" fontId="1" fillId="2" borderId="5" xfId="0" applyNumberFormat="1" applyFont="1" applyFill="1" applyBorder="1" applyAlignment="1">
      <alignment horizontal="left"/>
    </xf>
    <xf numFmtId="167" fontId="1" fillId="2" borderId="5" xfId="0" applyNumberFormat="1" applyFont="1" applyFill="1" applyBorder="1" applyAlignment="1"/>
    <xf numFmtId="0" fontId="1" fillId="2" borderId="0" xfId="0" applyNumberFormat="1" applyFont="1" applyFill="1" applyBorder="1" applyAlignment="1">
      <alignment horizontal="left"/>
    </xf>
    <xf numFmtId="165" fontId="1" fillId="2" borderId="0" xfId="0" applyNumberFormat="1" applyFont="1" applyFill="1" applyBorder="1" applyAlignment="1">
      <alignment horizontal="left"/>
    </xf>
    <xf numFmtId="167" fontId="1" fillId="2" borderId="0" xfId="0" applyNumberFormat="1" applyFont="1" applyFill="1" applyBorder="1" applyAlignment="1"/>
    <xf numFmtId="167" fontId="1" fillId="2" borderId="0" xfId="0" applyNumberFormat="1" applyFont="1" applyFill="1" applyBorder="1" applyAlignment="1">
      <alignment horizontal="center"/>
    </xf>
    <xf numFmtId="167" fontId="1" fillId="2" borderId="0" xfId="0" applyNumberFormat="1" applyFont="1" applyFill="1" applyBorder="1"/>
    <xf numFmtId="0" fontId="1" fillId="3" borderId="0" xfId="0" applyNumberFormat="1" applyFont="1" applyFill="1" applyBorder="1"/>
    <xf numFmtId="165" fontId="1" fillId="3" borderId="0" xfId="0" applyNumberFormat="1" applyFont="1" applyFill="1" applyBorder="1" applyAlignment="1">
      <alignment horizontal="left"/>
    </xf>
    <xf numFmtId="167" fontId="1" fillId="3" borderId="0" xfId="0" applyNumberFormat="1" applyFont="1" applyFill="1" applyBorder="1" applyAlignment="1">
      <alignment horizontal="center"/>
    </xf>
    <xf numFmtId="167" fontId="22" fillId="3" borderId="0" xfId="0" applyNumberFormat="1" applyFont="1" applyFill="1" applyBorder="1" applyAlignment="1">
      <alignment horizontal="center"/>
    </xf>
    <xf numFmtId="167" fontId="22" fillId="3" borderId="0" xfId="0" applyNumberFormat="1" applyFont="1" applyFill="1" applyBorder="1" applyAlignment="1"/>
    <xf numFmtId="0" fontId="4" fillId="3" borderId="0" xfId="0" applyFont="1" applyFill="1"/>
    <xf numFmtId="167" fontId="23" fillId="2" borderId="0" xfId="0" quotePrefix="1" applyNumberFormat="1" applyFont="1" applyFill="1" applyBorder="1" applyAlignment="1">
      <alignment horizontal="center"/>
    </xf>
    <xf numFmtId="0" fontId="1" fillId="2" borderId="0" xfId="0" applyNumberFormat="1" applyFont="1" applyFill="1" applyBorder="1" applyAlignment="1"/>
    <xf numFmtId="169" fontId="1" fillId="2" borderId="0" xfId="0" applyNumberFormat="1" applyFont="1" applyFill="1" applyBorder="1" applyAlignment="1"/>
    <xf numFmtId="0" fontId="1" fillId="5" borderId="1" xfId="0" applyFont="1" applyFill="1" applyBorder="1"/>
    <xf numFmtId="0" fontId="1" fillId="5" borderId="1" xfId="0" applyFont="1" applyFill="1" applyBorder="1" applyAlignment="1">
      <alignment vertical="center"/>
    </xf>
    <xf numFmtId="167" fontId="1" fillId="5" borderId="1" xfId="0" applyNumberFormat="1" applyFont="1" applyFill="1" applyBorder="1" applyAlignment="1">
      <alignment vertical="center"/>
    </xf>
    <xf numFmtId="0" fontId="12" fillId="2" borderId="0" xfId="0" applyNumberFormat="1" applyFont="1" applyFill="1"/>
    <xf numFmtId="0" fontId="1" fillId="4" borderId="0" xfId="0" applyFont="1" applyFill="1" applyBorder="1" applyAlignment="1"/>
    <xf numFmtId="0" fontId="7" fillId="5" borderId="1" xfId="0" applyFont="1" applyFill="1" applyBorder="1" applyAlignment="1">
      <alignment vertical="center"/>
    </xf>
    <xf numFmtId="0" fontId="1" fillId="0" borderId="5" xfId="0" applyNumberFormat="1" applyFont="1" applyFill="1" applyBorder="1" applyAlignment="1">
      <alignment horizontal="center" vertical="center"/>
    </xf>
    <xf numFmtId="0" fontId="1" fillId="0" borderId="2" xfId="0" applyNumberFormat="1" applyFont="1" applyFill="1" applyBorder="1" applyAlignment="1">
      <alignment horizontal="center" vertical="center"/>
    </xf>
    <xf numFmtId="0" fontId="1" fillId="0" borderId="6" xfId="0" applyNumberFormat="1" applyFont="1" applyFill="1" applyBorder="1" applyAlignment="1">
      <alignment horizontal="center" vertical="center"/>
    </xf>
    <xf numFmtId="0" fontId="1" fillId="0" borderId="6" xfId="0" applyNumberFormat="1" applyFont="1" applyFill="1" applyBorder="1" applyAlignment="1">
      <alignment horizontal="left" vertical="center"/>
    </xf>
    <xf numFmtId="173" fontId="1" fillId="0" borderId="0" xfId="0" applyNumberFormat="1" applyFont="1" applyFill="1" applyBorder="1" applyAlignment="1"/>
    <xf numFmtId="172" fontId="1" fillId="0" borderId="0" xfId="0" applyNumberFormat="1" applyFont="1" applyFill="1" applyBorder="1" applyAlignment="1"/>
    <xf numFmtId="173" fontId="7" fillId="5" borderId="1" xfId="0" applyNumberFormat="1" applyFont="1" applyFill="1" applyBorder="1" applyAlignment="1">
      <alignment vertical="center"/>
    </xf>
    <xf numFmtId="168" fontId="7" fillId="5" borderId="1" xfId="0" applyNumberFormat="1" applyFont="1" applyFill="1" applyBorder="1" applyAlignment="1">
      <alignment vertical="center"/>
    </xf>
    <xf numFmtId="165" fontId="1" fillId="0" borderId="0" xfId="0" applyNumberFormat="1" applyFont="1" applyFill="1" applyBorder="1" applyAlignment="1">
      <alignment horizontal="left"/>
    </xf>
    <xf numFmtId="170" fontId="1" fillId="0" borderId="0" xfId="0" applyNumberFormat="1" applyFont="1" applyFill="1" applyBorder="1"/>
    <xf numFmtId="0" fontId="1" fillId="2" borderId="1" xfId="0" applyNumberFormat="1" applyFont="1" applyFill="1" applyBorder="1" applyAlignment="1">
      <alignment horizontal="left" vertical="center"/>
    </xf>
    <xf numFmtId="176" fontId="1" fillId="2" borderId="0" xfId="1" applyNumberFormat="1" applyFont="1" applyFill="1" applyBorder="1" applyAlignment="1">
      <alignment horizontal="left"/>
    </xf>
    <xf numFmtId="166" fontId="1" fillId="2" borderId="0" xfId="0" applyNumberFormat="1" applyFont="1" applyFill="1" applyBorder="1" applyAlignment="1">
      <alignment horizontal="left"/>
    </xf>
    <xf numFmtId="174" fontId="1" fillId="2" borderId="0" xfId="0" applyNumberFormat="1" applyFont="1" applyFill="1" applyBorder="1" applyAlignment="1"/>
    <xf numFmtId="169" fontId="7" fillId="5" borderId="1" xfId="0" applyNumberFormat="1" applyFont="1" applyFill="1" applyBorder="1"/>
    <xf numFmtId="174" fontId="7" fillId="5" borderId="1" xfId="0" applyNumberFormat="1" applyFont="1" applyFill="1" applyBorder="1" applyAlignment="1">
      <alignment vertical="center"/>
    </xf>
    <xf numFmtId="0" fontId="2" fillId="0" borderId="0" xfId="0" applyFont="1" applyFill="1" applyAlignment="1"/>
    <xf numFmtId="0" fontId="4" fillId="2" borderId="0" xfId="0" applyFont="1" applyFill="1" applyAlignment="1"/>
    <xf numFmtId="0" fontId="2" fillId="2" borderId="0" xfId="0" applyFont="1" applyFill="1" applyAlignment="1"/>
    <xf numFmtId="0" fontId="12" fillId="2" borderId="0" xfId="0" applyFont="1" applyFill="1" applyAlignment="1"/>
    <xf numFmtId="0" fontId="12" fillId="2" borderId="0" xfId="0" applyNumberFormat="1" applyFont="1" applyFill="1" applyBorder="1" applyAlignment="1"/>
    <xf numFmtId="0" fontId="12" fillId="2" borderId="0" xfId="0" applyFont="1" applyFill="1" applyBorder="1" applyAlignment="1"/>
    <xf numFmtId="0" fontId="1" fillId="2" borderId="5" xfId="0" applyNumberFormat="1" applyFont="1" applyFill="1" applyBorder="1" applyAlignment="1">
      <alignment horizontal="center" vertical="center"/>
    </xf>
    <xf numFmtId="0" fontId="1" fillId="2" borderId="2" xfId="0" applyNumberFormat="1" applyFont="1" applyFill="1" applyBorder="1" applyAlignment="1">
      <alignment horizontal="center" vertical="center"/>
    </xf>
    <xf numFmtId="0" fontId="1" fillId="2" borderId="0" xfId="0" applyFont="1" applyFill="1" applyAlignment="1">
      <alignment vertical="center"/>
    </xf>
    <xf numFmtId="0" fontId="1" fillId="2" borderId="6" xfId="0" applyNumberFormat="1" applyFont="1" applyFill="1" applyBorder="1" applyAlignment="1">
      <alignment horizontal="center" vertical="center"/>
    </xf>
    <xf numFmtId="0" fontId="1" fillId="2" borderId="6" xfId="0" applyNumberFormat="1" applyFont="1" applyFill="1" applyBorder="1" applyAlignment="1">
      <alignment horizontal="left" vertical="center"/>
    </xf>
    <xf numFmtId="177" fontId="1" fillId="2" borderId="0" xfId="0" applyNumberFormat="1" applyFont="1" applyFill="1" applyBorder="1"/>
    <xf numFmtId="0" fontId="1" fillId="0" borderId="0" xfId="0" applyFont="1" applyAlignment="1"/>
    <xf numFmtId="166" fontId="1" fillId="0" borderId="6" xfId="0" applyNumberFormat="1" applyFont="1" applyFill="1" applyBorder="1"/>
    <xf numFmtId="0" fontId="19" fillId="2" borderId="0" xfId="0" applyFont="1" applyFill="1" applyAlignment="1">
      <alignment vertical="center"/>
    </xf>
    <xf numFmtId="0" fontId="7" fillId="2" borderId="0" xfId="0" applyFont="1" applyFill="1" applyAlignment="1">
      <alignment vertical="center"/>
    </xf>
    <xf numFmtId="172" fontId="1" fillId="2" borderId="0" xfId="0" applyNumberFormat="1" applyFont="1" applyFill="1" applyBorder="1"/>
    <xf numFmtId="0" fontId="1" fillId="2" borderId="0" xfId="0" applyFont="1" applyFill="1" applyAlignment="1">
      <alignment horizontal="center" vertical="center"/>
    </xf>
    <xf numFmtId="172" fontId="1" fillId="2" borderId="0" xfId="0" applyNumberFormat="1" applyFont="1" applyFill="1" applyBorder="1" applyAlignment="1">
      <alignment horizontal="center" vertical="center"/>
    </xf>
    <xf numFmtId="165" fontId="7" fillId="2" borderId="1" xfId="0" applyNumberFormat="1" applyFont="1" applyFill="1" applyBorder="1" applyAlignment="1">
      <alignment horizontal="left"/>
    </xf>
    <xf numFmtId="165" fontId="7" fillId="2" borderId="1" xfId="0" applyNumberFormat="1" applyFont="1" applyFill="1" applyBorder="1" applyAlignment="1">
      <alignment vertical="center"/>
    </xf>
    <xf numFmtId="173" fontId="7" fillId="2" borderId="1" xfId="0" applyNumberFormat="1" applyFont="1" applyFill="1" applyBorder="1" applyAlignment="1">
      <alignment vertical="center"/>
    </xf>
    <xf numFmtId="173" fontId="7" fillId="2" borderId="1" xfId="0" applyNumberFormat="1" applyFont="1" applyFill="1" applyBorder="1" applyAlignment="1">
      <alignment horizontal="center" vertical="center"/>
    </xf>
    <xf numFmtId="172" fontId="1" fillId="5" borderId="1" xfId="0" applyNumberFormat="1" applyFont="1" applyFill="1" applyBorder="1" applyAlignment="1">
      <alignment vertical="center"/>
    </xf>
    <xf numFmtId="171" fontId="1" fillId="2" borderId="0" xfId="0" applyNumberFormat="1" applyFont="1" applyFill="1" applyAlignment="1">
      <alignment horizontal="right"/>
    </xf>
    <xf numFmtId="179" fontId="12" fillId="2" borderId="0" xfId="0" applyNumberFormat="1" applyFont="1" applyFill="1"/>
    <xf numFmtId="0" fontId="24" fillId="2" borderId="0" xfId="0" applyFont="1" applyFill="1" applyBorder="1"/>
    <xf numFmtId="0" fontId="1" fillId="2" borderId="0" xfId="0" applyFont="1" applyFill="1" applyBorder="1" applyAlignment="1">
      <alignment horizontal="left"/>
    </xf>
    <xf numFmtId="0" fontId="18" fillId="2" borderId="0" xfId="0" applyFont="1" applyFill="1" applyBorder="1" applyAlignment="1">
      <alignment horizontal="left"/>
    </xf>
    <xf numFmtId="0" fontId="18" fillId="2" borderId="0" xfId="0" applyFont="1" applyFill="1" applyBorder="1" applyAlignment="1"/>
    <xf numFmtId="0" fontId="25" fillId="0" borderId="0" xfId="0" applyFont="1" applyFill="1"/>
    <xf numFmtId="0" fontId="18" fillId="2" borderId="0" xfId="0" applyNumberFormat="1" applyFont="1" applyFill="1"/>
    <xf numFmtId="0" fontId="1" fillId="2" borderId="0" xfId="0" applyFont="1" applyFill="1" applyBorder="1" applyAlignment="1">
      <alignment horizontal="left" vertical="top"/>
    </xf>
    <xf numFmtId="0" fontId="1" fillId="0" borderId="0" xfId="0" applyFont="1" applyFill="1" applyBorder="1" applyAlignment="1">
      <alignment wrapText="1"/>
    </xf>
    <xf numFmtId="0" fontId="7" fillId="0" borderId="0" xfId="0" applyFont="1" applyFill="1" applyBorder="1" applyAlignment="1">
      <alignment wrapText="1"/>
    </xf>
    <xf numFmtId="0" fontId="1" fillId="0" borderId="0" xfId="0" applyNumberFormat="1" applyFont="1" applyFill="1"/>
    <xf numFmtId="173" fontId="1" fillId="0" borderId="0" xfId="0" applyNumberFormat="1" applyFont="1" applyFill="1" applyAlignment="1">
      <alignment horizontal="right"/>
    </xf>
    <xf numFmtId="46" fontId="1" fillId="0" borderId="0" xfId="0" quotePrefix="1" applyNumberFormat="1" applyFont="1" applyFill="1"/>
    <xf numFmtId="0" fontId="7" fillId="0" borderId="0" xfId="0" applyNumberFormat="1" applyFont="1" applyFill="1" applyBorder="1"/>
    <xf numFmtId="0" fontId="24" fillId="0" borderId="0" xfId="0" applyFont="1" applyFill="1" applyBorder="1"/>
    <xf numFmtId="168" fontId="1" fillId="0" borderId="0" xfId="0" applyNumberFormat="1" applyFont="1" applyFill="1"/>
    <xf numFmtId="0" fontId="4" fillId="0" borderId="0" xfId="0" applyFont="1" applyFill="1" applyBorder="1"/>
    <xf numFmtId="0" fontId="1" fillId="2" borderId="0" xfId="0" applyNumberFormat="1" applyFont="1" applyFill="1" applyBorder="1" applyAlignment="1">
      <alignment horizontal="left" vertical="top"/>
    </xf>
    <xf numFmtId="0" fontId="26" fillId="4" borderId="0" xfId="0" applyFont="1" applyFill="1" applyAlignment="1">
      <alignment horizontal="justify"/>
    </xf>
    <xf numFmtId="0" fontId="15" fillId="4" borderId="0" xfId="0" applyFont="1" applyFill="1"/>
    <xf numFmtId="0" fontId="1" fillId="2" borderId="0" xfId="0" applyFont="1" applyFill="1" applyAlignment="1">
      <alignment horizontal="justify"/>
    </xf>
    <xf numFmtId="0" fontId="1" fillId="0" borderId="0" xfId="0" applyFont="1" applyFill="1" applyAlignment="1">
      <alignment horizontal="justify" wrapText="1"/>
    </xf>
    <xf numFmtId="0" fontId="1" fillId="0" borderId="0" xfId="0" applyFont="1" applyFill="1" applyAlignment="1">
      <alignment horizontal="justify"/>
    </xf>
    <xf numFmtId="0" fontId="2" fillId="0" borderId="0" xfId="0" applyFont="1"/>
    <xf numFmtId="0" fontId="1" fillId="0" borderId="0" xfId="0" applyFont="1" applyFill="1" applyBorder="1" applyAlignment="1">
      <alignment horizontal="left" wrapText="1"/>
    </xf>
    <xf numFmtId="0" fontId="4" fillId="2" borderId="0" xfId="0" applyFont="1" applyFill="1" applyAlignment="1">
      <alignment horizontal="left" wrapText="1"/>
    </xf>
    <xf numFmtId="0" fontId="1" fillId="0" borderId="0" xfId="0" applyFont="1" applyAlignment="1">
      <alignment wrapText="1"/>
    </xf>
    <xf numFmtId="0" fontId="1" fillId="0" borderId="0" xfId="0" applyFont="1" applyFill="1" applyBorder="1" applyAlignment="1">
      <alignment horizontal="left" vertical="top" wrapText="1"/>
    </xf>
    <xf numFmtId="180" fontId="5" fillId="2" borderId="0" xfId="6" applyNumberFormat="1" applyFont="1" applyFill="1" applyBorder="1" applyAlignment="1">
      <alignment horizontal="right"/>
    </xf>
    <xf numFmtId="11" fontId="1" fillId="0" borderId="0" xfId="0" applyNumberFormat="1" applyFont="1" applyFill="1"/>
  </cellXfs>
  <cellStyles count="7">
    <cellStyle name="Lien hypertexte" xfId="2" builtinId="8"/>
    <cellStyle name="Milliers" xfId="1" builtinId="3"/>
    <cellStyle name="Normal" xfId="0" builtinId="0"/>
    <cellStyle name="Standard 2" xfId="3"/>
    <cellStyle name="Standard 6 3 2" xfId="4"/>
    <cellStyle name="Standard 7 2 2" xfId="5"/>
    <cellStyle name="Standard_2003 (2)" xfId="6"/>
  </cellStyles>
  <dxfs count="0"/>
  <tableStyles count="0" defaultTableStyle="TableStyleMedium9" defaultPivotStyle="PivotStyleLight16"/>
  <colors>
    <mruColors>
      <color rgb="FFE8EAF7"/>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bfs.admin.ch/bfs/de/home/statistiken/kataloge-datenbanken/tabellen.assetdetail.2084940.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tabSelected="1" zoomScaleNormal="100" workbookViewId="0"/>
  </sheetViews>
  <sheetFormatPr baseColWidth="10" defaultColWidth="12" defaultRowHeight="11.25"/>
  <cols>
    <col min="1" max="1" width="28.5" style="47" customWidth="1"/>
    <col min="2" max="2" width="3.5" style="47" customWidth="1"/>
    <col min="3" max="3" width="17" style="47" customWidth="1"/>
    <col min="4" max="4" width="17.33203125" style="47" customWidth="1"/>
    <col min="5" max="5" width="12.1640625" style="47" customWidth="1"/>
    <col min="6" max="6" width="63.83203125" style="47" customWidth="1"/>
    <col min="7" max="16384" width="12" style="47"/>
  </cols>
  <sheetData>
    <row r="1" spans="1:6" s="5" customFormat="1">
      <c r="A1" s="5" t="s">
        <v>30</v>
      </c>
      <c r="F1" s="82"/>
    </row>
    <row r="2" spans="1:6" s="5" customFormat="1">
      <c r="A2" s="5" t="s">
        <v>29</v>
      </c>
      <c r="F2" s="82"/>
    </row>
    <row r="3" spans="1:6" s="5" customFormat="1">
      <c r="F3" s="82"/>
    </row>
    <row r="4" spans="1:6">
      <c r="A4" s="5" t="s">
        <v>41</v>
      </c>
      <c r="B4" s="5"/>
      <c r="F4" s="83"/>
    </row>
    <row r="5" spans="1:6">
      <c r="A5" s="84" t="s">
        <v>31</v>
      </c>
      <c r="B5" s="84"/>
      <c r="C5" s="84" t="s">
        <v>109</v>
      </c>
      <c r="D5" s="5"/>
      <c r="F5" s="83"/>
    </row>
    <row r="6" spans="1:6">
      <c r="A6" s="5"/>
      <c r="B6" s="5"/>
      <c r="C6" s="5"/>
      <c r="D6" s="5"/>
      <c r="F6" s="83"/>
    </row>
    <row r="7" spans="1:6">
      <c r="A7" s="66"/>
      <c r="B7" s="66"/>
      <c r="C7" s="66"/>
      <c r="D7" s="66"/>
      <c r="E7" s="66"/>
      <c r="F7" s="66"/>
    </row>
    <row r="8" spans="1:6">
      <c r="A8" s="67"/>
      <c r="B8" s="67"/>
      <c r="C8" s="67"/>
      <c r="D8" s="67"/>
      <c r="E8" s="67"/>
      <c r="F8" s="67"/>
    </row>
    <row r="9" spans="1:6">
      <c r="A9" s="5"/>
      <c r="B9" s="5"/>
      <c r="C9" s="5"/>
      <c r="D9" s="5"/>
      <c r="E9" s="5"/>
      <c r="F9" s="5"/>
    </row>
    <row r="10" spans="1:6" s="87" customFormat="1" ht="17.25" customHeight="1">
      <c r="A10" s="85" t="s">
        <v>33</v>
      </c>
      <c r="B10" s="86" t="s">
        <v>52</v>
      </c>
      <c r="C10" s="86"/>
      <c r="D10" s="86"/>
      <c r="E10" s="85" t="s">
        <v>34</v>
      </c>
      <c r="F10" s="85" t="s">
        <v>35</v>
      </c>
    </row>
    <row r="11" spans="1:6" ht="4.5" customHeight="1">
      <c r="A11" s="88"/>
      <c r="B11" s="88"/>
      <c r="C11" s="88"/>
      <c r="D11" s="88"/>
      <c r="E11" s="88"/>
      <c r="F11" s="88"/>
    </row>
    <row r="12" spans="1:6">
      <c r="A12" s="47" t="s">
        <v>54</v>
      </c>
      <c r="B12" s="47" t="s">
        <v>59</v>
      </c>
      <c r="C12" s="12" t="s">
        <v>32</v>
      </c>
      <c r="D12" s="47" t="s">
        <v>28</v>
      </c>
      <c r="E12" s="47" t="s">
        <v>209</v>
      </c>
    </row>
    <row r="13" spans="1:6">
      <c r="C13" s="68"/>
      <c r="D13" s="47" t="s">
        <v>226</v>
      </c>
      <c r="E13" s="47" t="s">
        <v>209</v>
      </c>
    </row>
    <row r="14" spans="1:6" ht="6" customHeight="1">
      <c r="A14" s="69"/>
      <c r="B14" s="69"/>
      <c r="C14" s="70"/>
      <c r="D14" s="69"/>
      <c r="E14" s="69"/>
      <c r="F14" s="69"/>
    </row>
    <row r="15" spans="1:6">
      <c r="A15" s="47" t="s">
        <v>156</v>
      </c>
      <c r="B15" s="47" t="s">
        <v>60</v>
      </c>
      <c r="C15" s="12" t="s">
        <v>84</v>
      </c>
      <c r="E15" s="47" t="s">
        <v>194</v>
      </c>
      <c r="F15" s="47" t="s">
        <v>43</v>
      </c>
    </row>
    <row r="16" spans="1:6">
      <c r="B16" s="47" t="s">
        <v>61</v>
      </c>
      <c r="C16" s="12" t="s">
        <v>0</v>
      </c>
      <c r="E16" s="47" t="s">
        <v>194</v>
      </c>
    </row>
    <row r="17" spans="1:6">
      <c r="B17" s="47" t="s">
        <v>74</v>
      </c>
      <c r="C17" s="12" t="s">
        <v>72</v>
      </c>
      <c r="E17" s="47" t="s">
        <v>194</v>
      </c>
    </row>
    <row r="18" spans="1:6">
      <c r="B18" s="47" t="s">
        <v>75</v>
      </c>
      <c r="C18" s="12" t="s">
        <v>73</v>
      </c>
      <c r="E18" s="47" t="s">
        <v>194</v>
      </c>
    </row>
    <row r="19" spans="1:6" ht="6" customHeight="1">
      <c r="A19" s="69"/>
      <c r="B19" s="69"/>
      <c r="C19" s="70"/>
      <c r="D19" s="69"/>
      <c r="E19" s="69"/>
      <c r="F19" s="69"/>
    </row>
    <row r="20" spans="1:6">
      <c r="A20" s="47" t="s">
        <v>55</v>
      </c>
      <c r="B20" s="47" t="s">
        <v>62</v>
      </c>
      <c r="C20" s="13" t="s">
        <v>0</v>
      </c>
      <c r="E20" s="47" t="s">
        <v>194</v>
      </c>
    </row>
    <row r="21" spans="1:6" ht="6" customHeight="1">
      <c r="A21" s="69"/>
      <c r="B21" s="69"/>
      <c r="C21" s="70"/>
      <c r="D21" s="69"/>
      <c r="E21" s="69"/>
      <c r="F21" s="69"/>
    </row>
    <row r="22" spans="1:6">
      <c r="A22" s="47" t="s">
        <v>36</v>
      </c>
      <c r="B22" s="47" t="s">
        <v>64</v>
      </c>
      <c r="C22" s="13" t="s">
        <v>0</v>
      </c>
      <c r="E22" s="47" t="s">
        <v>227</v>
      </c>
    </row>
    <row r="23" spans="1:6" ht="6" customHeight="1">
      <c r="A23" s="69"/>
      <c r="B23" s="69"/>
      <c r="C23" s="70"/>
      <c r="D23" s="69"/>
      <c r="E23" s="69"/>
      <c r="F23" s="69"/>
    </row>
    <row r="24" spans="1:6">
      <c r="A24" s="47" t="s">
        <v>37</v>
      </c>
      <c r="B24" s="47" t="s">
        <v>76</v>
      </c>
      <c r="C24" s="13" t="s">
        <v>84</v>
      </c>
      <c r="E24" s="199" t="s">
        <v>228</v>
      </c>
      <c r="F24" s="47" t="s">
        <v>85</v>
      </c>
    </row>
    <row r="25" spans="1:6">
      <c r="B25" s="47" t="s">
        <v>77</v>
      </c>
      <c r="C25" s="13" t="s">
        <v>28</v>
      </c>
      <c r="E25" s="199" t="s">
        <v>229</v>
      </c>
    </row>
    <row r="26" spans="1:6">
      <c r="B26" s="47" t="s">
        <v>78</v>
      </c>
      <c r="C26" s="13" t="s">
        <v>0</v>
      </c>
      <c r="E26" s="47" t="s">
        <v>230</v>
      </c>
    </row>
    <row r="27" spans="1:6" ht="6" customHeight="1">
      <c r="A27" s="69"/>
      <c r="B27" s="69"/>
      <c r="C27" s="70"/>
      <c r="D27" s="69"/>
      <c r="E27" s="69"/>
      <c r="F27" s="69"/>
    </row>
    <row r="28" spans="1:6">
      <c r="A28" s="47" t="s">
        <v>38</v>
      </c>
      <c r="B28" s="47" t="s">
        <v>53</v>
      </c>
      <c r="C28" s="13" t="s">
        <v>39</v>
      </c>
    </row>
    <row r="29" spans="1:6" ht="6" customHeight="1">
      <c r="A29" s="72"/>
      <c r="B29" s="72"/>
      <c r="C29" s="72"/>
      <c r="D29" s="72"/>
      <c r="E29" s="72"/>
      <c r="F29" s="72"/>
    </row>
    <row r="30" spans="1:6" ht="4.5" customHeight="1"/>
    <row r="31" spans="1:6">
      <c r="C31" s="73" t="s">
        <v>40</v>
      </c>
    </row>
    <row r="33" spans="1:5">
      <c r="A33" s="74" t="s">
        <v>67</v>
      </c>
    </row>
    <row r="34" spans="1:5" s="22" customFormat="1">
      <c r="A34" s="22" t="s">
        <v>68</v>
      </c>
      <c r="E34" s="75"/>
    </row>
    <row r="35" spans="1:5" s="22" customFormat="1">
      <c r="A35" s="22" t="s">
        <v>69</v>
      </c>
      <c r="E35" s="75"/>
    </row>
    <row r="36" spans="1:5" ht="10.15" customHeight="1">
      <c r="A36" s="22" t="s">
        <v>70</v>
      </c>
    </row>
    <row r="38" spans="1:5">
      <c r="A38" s="47" t="s">
        <v>259</v>
      </c>
    </row>
    <row r="39" spans="1:5">
      <c r="A39" s="71"/>
    </row>
    <row r="40" spans="1:5" ht="11.45" customHeight="1">
      <c r="A40" s="47" t="s">
        <v>250</v>
      </c>
    </row>
    <row r="41" spans="1:5" ht="12" customHeight="1">
      <c r="A41" s="47" t="s">
        <v>251</v>
      </c>
    </row>
    <row r="42" spans="1:5" ht="16.899999999999999" customHeight="1">
      <c r="A42" s="47" t="s">
        <v>252</v>
      </c>
    </row>
  </sheetData>
  <phoneticPr fontId="0" type="noConversion"/>
  <hyperlinks>
    <hyperlink ref="C12" location="'A1'!A1" display="Zeitreihe ab 1919"/>
    <hyperlink ref="C15" location="'B1'!A1" display="Parteistärke"/>
    <hyperlink ref="C16" location="'B2'!A1" display="Mandate nach Geschlecht"/>
    <hyperlink ref="C17" location="'B3'!A1" display="Anzahl Wahllisten"/>
    <hyperlink ref="C20" location="'C'!A1" display="Mandate nach Geschlecht"/>
    <hyperlink ref="C22" location="D!A1" display="Mandate nach Geschlecht"/>
    <hyperlink ref="C24" location="'E1'!A1" display="Parteistärke"/>
    <hyperlink ref="C25" location="'E2'!A1" display="Mandate"/>
    <hyperlink ref="C26" location="'E3'!A1" display="Mandate nach Geschlecht"/>
    <hyperlink ref="C28" location="Abk!A1" display="Parteien"/>
    <hyperlink ref="C18" location="'B4'!A1" display="Anzahl Kandidierende nach Geschlecht"/>
  </hyperlinks>
  <pageMargins left="0.78740157499999996" right="0.78740157499999996" top="0.7" bottom="0.48" header="0.4921259845" footer="0.3"/>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
  <sheetViews>
    <sheetView showGridLines="0" zoomScaleNormal="100" workbookViewId="0"/>
  </sheetViews>
  <sheetFormatPr baseColWidth="10" defaultColWidth="12" defaultRowHeight="9.9499999999999993" customHeight="1"/>
  <cols>
    <col min="1" max="1" width="1.33203125" style="40" customWidth="1"/>
    <col min="2" max="2" width="7.83203125" style="41" customWidth="1"/>
    <col min="3" max="3" width="8.5" style="40" customWidth="1"/>
    <col min="4" max="27" width="7.6640625" style="40" customWidth="1"/>
    <col min="28" max="16384" width="12" style="40"/>
  </cols>
  <sheetData>
    <row r="1" spans="1:27" s="7" customFormat="1" ht="12">
      <c r="B1" s="3" t="s">
        <v>204</v>
      </c>
      <c r="C1" s="3"/>
      <c r="D1" s="3"/>
      <c r="E1" s="3"/>
      <c r="F1" s="3"/>
      <c r="G1" s="3"/>
      <c r="H1" s="3"/>
      <c r="I1" s="3"/>
      <c r="J1" s="3"/>
      <c r="K1" s="3"/>
      <c r="L1" s="3"/>
      <c r="M1" s="3"/>
      <c r="N1" s="3"/>
      <c r="O1" s="3"/>
      <c r="AA1" s="15" t="s">
        <v>42</v>
      </c>
    </row>
    <row r="2" spans="1:27" s="37" customFormat="1" ht="14.1" customHeight="1">
      <c r="B2" s="92" t="s">
        <v>50</v>
      </c>
      <c r="C2" s="38"/>
      <c r="D2" s="38"/>
      <c r="E2" s="38"/>
      <c r="F2" s="38"/>
      <c r="G2" s="38"/>
      <c r="H2" s="38"/>
      <c r="I2" s="38"/>
      <c r="J2" s="38"/>
      <c r="K2" s="38"/>
      <c r="L2" s="38"/>
      <c r="M2" s="38"/>
      <c r="N2" s="39"/>
      <c r="O2" s="39"/>
      <c r="P2" s="39"/>
      <c r="Q2" s="39"/>
      <c r="R2" s="39"/>
      <c r="S2" s="39"/>
      <c r="T2" s="39"/>
      <c r="U2" s="39"/>
      <c r="V2" s="39"/>
      <c r="W2" s="39"/>
      <c r="X2" s="39"/>
      <c r="Y2" s="39"/>
      <c r="Z2" s="39"/>
    </row>
    <row r="3" spans="1:27" ht="3.75" customHeight="1">
      <c r="W3" s="42"/>
    </row>
    <row r="4" spans="1:27" s="89" customFormat="1" ht="18" customHeight="1">
      <c r="A4" s="43"/>
      <c r="B4" s="44" t="s">
        <v>157</v>
      </c>
      <c r="C4" s="45">
        <v>1923</v>
      </c>
      <c r="D4" s="45">
        <v>1927</v>
      </c>
      <c r="E4" s="45">
        <v>1931</v>
      </c>
      <c r="F4" s="45">
        <v>1935</v>
      </c>
      <c r="G4" s="45">
        <v>1939</v>
      </c>
      <c r="H4" s="45">
        <v>1943</v>
      </c>
      <c r="I4" s="45">
        <v>1947</v>
      </c>
      <c r="J4" s="45">
        <v>1951</v>
      </c>
      <c r="K4" s="45">
        <v>1955</v>
      </c>
      <c r="L4" s="45">
        <v>1959</v>
      </c>
      <c r="M4" s="45">
        <v>1963</v>
      </c>
      <c r="N4" s="45">
        <v>1967</v>
      </c>
      <c r="O4" s="45">
        <v>1971</v>
      </c>
      <c r="P4" s="45">
        <v>1975</v>
      </c>
      <c r="Q4" s="45">
        <v>1979</v>
      </c>
      <c r="R4" s="45">
        <v>1983</v>
      </c>
      <c r="S4" s="45">
        <v>1987</v>
      </c>
      <c r="T4" s="45">
        <v>1991</v>
      </c>
      <c r="U4" s="46">
        <v>1995</v>
      </c>
      <c r="V4" s="46">
        <v>1999</v>
      </c>
      <c r="W4" s="45">
        <v>2003</v>
      </c>
      <c r="X4" s="45">
        <v>2007</v>
      </c>
      <c r="Y4" s="46">
        <v>2011</v>
      </c>
      <c r="Z4" s="46">
        <v>2015</v>
      </c>
      <c r="AA4" s="46">
        <v>2019</v>
      </c>
    </row>
    <row r="5" spans="1:27" s="7" customFormat="1" ht="12">
      <c r="A5" s="180">
        <v>1</v>
      </c>
      <c r="B5" s="180" t="s">
        <v>1</v>
      </c>
      <c r="C5" s="181">
        <v>24</v>
      </c>
      <c r="D5" s="181">
        <v>28</v>
      </c>
      <c r="E5" s="181">
        <v>29</v>
      </c>
      <c r="F5" s="181">
        <v>19</v>
      </c>
      <c r="G5" s="181">
        <v>22</v>
      </c>
      <c r="H5" s="181">
        <v>22</v>
      </c>
      <c r="I5" s="181">
        <v>27</v>
      </c>
      <c r="J5" s="181">
        <v>29</v>
      </c>
      <c r="K5" s="181">
        <v>28</v>
      </c>
      <c r="L5" s="181">
        <v>29</v>
      </c>
      <c r="M5" s="181">
        <v>28</v>
      </c>
      <c r="N5" s="181">
        <v>26</v>
      </c>
      <c r="O5" s="181">
        <v>35</v>
      </c>
      <c r="P5" s="181">
        <v>35</v>
      </c>
      <c r="Q5" s="181">
        <v>35</v>
      </c>
      <c r="R5" s="181">
        <v>35</v>
      </c>
      <c r="S5" s="181">
        <v>33</v>
      </c>
      <c r="T5" s="181">
        <v>29</v>
      </c>
      <c r="U5" s="181">
        <v>30</v>
      </c>
      <c r="V5" s="181">
        <v>29</v>
      </c>
      <c r="W5" s="181">
        <v>30</v>
      </c>
      <c r="X5" s="181">
        <v>27</v>
      </c>
      <c r="Y5" s="181">
        <v>23</v>
      </c>
      <c r="Z5" s="181">
        <v>24</v>
      </c>
      <c r="AA5" s="181">
        <v>23</v>
      </c>
    </row>
    <row r="6" spans="1:27" s="7" customFormat="1" ht="12">
      <c r="A6" s="180">
        <v>2</v>
      </c>
      <c r="B6" s="180" t="s">
        <v>2</v>
      </c>
      <c r="C6" s="181">
        <v>24</v>
      </c>
      <c r="D6" s="181">
        <v>24</v>
      </c>
      <c r="E6" s="181">
        <v>23</v>
      </c>
      <c r="F6" s="181">
        <v>22</v>
      </c>
      <c r="G6" s="181">
        <v>24</v>
      </c>
      <c r="H6" s="181">
        <v>24</v>
      </c>
      <c r="I6" s="181">
        <v>24</v>
      </c>
      <c r="J6" s="181">
        <v>25</v>
      </c>
      <c r="K6" s="181">
        <v>25</v>
      </c>
      <c r="L6" s="181">
        <v>23</v>
      </c>
      <c r="M6" s="181">
        <v>22</v>
      </c>
      <c r="N6" s="181">
        <v>22</v>
      </c>
      <c r="O6" s="181">
        <v>31</v>
      </c>
      <c r="P6" s="181">
        <v>31</v>
      </c>
      <c r="Q6" s="181">
        <v>30</v>
      </c>
      <c r="R6" s="181">
        <v>30</v>
      </c>
      <c r="S6" s="181">
        <v>28</v>
      </c>
      <c r="T6" s="181">
        <v>27</v>
      </c>
      <c r="U6" s="181">
        <v>25</v>
      </c>
      <c r="V6" s="181">
        <v>23</v>
      </c>
      <c r="W6" s="181">
        <v>24</v>
      </c>
      <c r="X6" s="181">
        <v>21</v>
      </c>
      <c r="Y6" s="181">
        <v>19</v>
      </c>
      <c r="Z6" s="181">
        <v>17</v>
      </c>
      <c r="AA6" s="181">
        <v>16</v>
      </c>
    </row>
    <row r="7" spans="1:27" s="7" customFormat="1" ht="12">
      <c r="A7" s="180">
        <v>3</v>
      </c>
      <c r="B7" s="180" t="s">
        <v>7</v>
      </c>
      <c r="C7" s="181">
        <v>8</v>
      </c>
      <c r="D7" s="181">
        <v>8</v>
      </c>
      <c r="E7" s="181">
        <v>9</v>
      </c>
      <c r="F7" s="181">
        <v>10</v>
      </c>
      <c r="G7" s="181">
        <v>8</v>
      </c>
      <c r="H7" s="181">
        <v>8</v>
      </c>
      <c r="I7" s="181">
        <v>9</v>
      </c>
      <c r="J7" s="181">
        <v>9</v>
      </c>
      <c r="K7" s="181">
        <v>10</v>
      </c>
      <c r="L7" s="181">
        <v>10</v>
      </c>
      <c r="M7" s="181">
        <v>10</v>
      </c>
      <c r="N7" s="181">
        <v>11</v>
      </c>
      <c r="O7" s="181">
        <v>12</v>
      </c>
      <c r="P7" s="181">
        <v>12</v>
      </c>
      <c r="Q7" s="181">
        <v>12</v>
      </c>
      <c r="R7" s="181">
        <v>12</v>
      </c>
      <c r="S7" s="181">
        <v>11</v>
      </c>
      <c r="T7" s="181">
        <v>9</v>
      </c>
      <c r="U7" s="181">
        <v>15</v>
      </c>
      <c r="V7" s="181">
        <v>15</v>
      </c>
      <c r="W7" s="181">
        <v>16</v>
      </c>
      <c r="X7" s="181">
        <v>18</v>
      </c>
      <c r="Y7" s="181">
        <v>14</v>
      </c>
      <c r="Z7" s="181">
        <v>13</v>
      </c>
      <c r="AA7" s="181">
        <v>13</v>
      </c>
    </row>
    <row r="8" spans="1:27" s="7" customFormat="1" ht="12">
      <c r="A8" s="180">
        <v>4</v>
      </c>
      <c r="B8" s="180" t="s">
        <v>3</v>
      </c>
      <c r="C8" s="181">
        <v>7</v>
      </c>
      <c r="D8" s="181">
        <v>5</v>
      </c>
      <c r="E8" s="181">
        <v>4</v>
      </c>
      <c r="F8" s="181">
        <v>3</v>
      </c>
      <c r="G8" s="181">
        <v>3</v>
      </c>
      <c r="H8" s="181">
        <v>3</v>
      </c>
      <c r="I8" s="181">
        <v>3</v>
      </c>
      <c r="J8" s="181">
        <v>2</v>
      </c>
      <c r="K8" s="181">
        <v>2</v>
      </c>
      <c r="L8" s="181">
        <v>2</v>
      </c>
      <c r="M8" s="181">
        <v>3</v>
      </c>
      <c r="N8" s="181">
        <v>3</v>
      </c>
      <c r="O8" s="181">
        <v>3</v>
      </c>
      <c r="P8" s="181">
        <v>3</v>
      </c>
      <c r="Q8" s="181">
        <v>3</v>
      </c>
      <c r="R8" s="181">
        <v>3</v>
      </c>
      <c r="S8" s="181">
        <v>2</v>
      </c>
      <c r="T8" s="181">
        <v>2</v>
      </c>
      <c r="U8" s="181">
        <v>1</v>
      </c>
      <c r="V8" s="181">
        <v>3</v>
      </c>
      <c r="W8" s="181">
        <v>6</v>
      </c>
      <c r="X8" s="181">
        <v>5</v>
      </c>
      <c r="Y8" s="181">
        <v>5</v>
      </c>
      <c r="Z8" s="181">
        <v>3</v>
      </c>
      <c r="AA8" s="181">
        <v>6</v>
      </c>
    </row>
    <row r="9" spans="1:27" s="7" customFormat="1" ht="12">
      <c r="A9" s="180">
        <v>9</v>
      </c>
      <c r="B9" s="180" t="s">
        <v>13</v>
      </c>
      <c r="C9" s="181"/>
      <c r="D9" s="181"/>
      <c r="E9" s="181"/>
      <c r="F9" s="181"/>
      <c r="G9" s="181"/>
      <c r="H9" s="181"/>
      <c r="I9" s="181">
        <v>2</v>
      </c>
      <c r="J9" s="181"/>
      <c r="K9" s="181"/>
      <c r="L9" s="181">
        <v>1</v>
      </c>
      <c r="M9" s="181">
        <v>1</v>
      </c>
      <c r="N9" s="181">
        <v>2</v>
      </c>
      <c r="O9" s="181">
        <v>2</v>
      </c>
      <c r="P9" s="181">
        <v>3</v>
      </c>
      <c r="Q9" s="181">
        <v>2</v>
      </c>
      <c r="R9" s="181">
        <v>2</v>
      </c>
      <c r="S9" s="181">
        <v>2</v>
      </c>
      <c r="T9" s="181"/>
      <c r="U9" s="181">
        <v>1</v>
      </c>
      <c r="V9" s="181"/>
      <c r="W9" s="181">
        <v>1</v>
      </c>
      <c r="X9" s="181"/>
      <c r="Y9" s="181"/>
      <c r="Z9" s="181"/>
      <c r="AA9" s="181"/>
    </row>
    <row r="10" spans="1:27" s="7" customFormat="1" ht="12">
      <c r="A10" s="180">
        <v>10</v>
      </c>
      <c r="B10" s="180" t="s">
        <v>94</v>
      </c>
      <c r="C10" s="181"/>
      <c r="D10" s="181"/>
      <c r="E10" s="181"/>
      <c r="F10" s="181"/>
      <c r="G10" s="181"/>
      <c r="H10" s="181"/>
      <c r="I10" s="181"/>
      <c r="J10" s="181"/>
      <c r="K10" s="181"/>
      <c r="L10" s="181"/>
      <c r="M10" s="181"/>
      <c r="N10" s="181"/>
      <c r="O10" s="181">
        <v>6</v>
      </c>
      <c r="P10" s="181">
        <v>6</v>
      </c>
      <c r="Q10" s="181">
        <v>8</v>
      </c>
      <c r="R10" s="181">
        <v>8</v>
      </c>
      <c r="S10" s="181">
        <v>7</v>
      </c>
      <c r="T10" s="181">
        <v>9</v>
      </c>
      <c r="U10" s="181"/>
      <c r="V10" s="181"/>
      <c r="W10" s="181"/>
      <c r="X10" s="181"/>
      <c r="Y10" s="181"/>
      <c r="Z10" s="181"/>
      <c r="AA10" s="181"/>
    </row>
    <row r="11" spans="1:27" s="7" customFormat="1" ht="12">
      <c r="A11" s="180">
        <v>13</v>
      </c>
      <c r="B11" s="180" t="s">
        <v>16</v>
      </c>
      <c r="C11" s="181"/>
      <c r="D11" s="181"/>
      <c r="E11" s="181"/>
      <c r="F11" s="181"/>
      <c r="G11" s="181"/>
      <c r="H11" s="181"/>
      <c r="I11" s="181"/>
      <c r="J11" s="181"/>
      <c r="K11" s="181"/>
      <c r="L11" s="181"/>
      <c r="M11" s="181"/>
      <c r="N11" s="181"/>
      <c r="O11" s="181"/>
      <c r="P11" s="181"/>
      <c r="Q11" s="181"/>
      <c r="R11" s="181"/>
      <c r="S11" s="181">
        <v>2</v>
      </c>
      <c r="T11" s="181">
        <v>1</v>
      </c>
      <c r="U11" s="181">
        <v>1</v>
      </c>
      <c r="V11" s="181">
        <v>2</v>
      </c>
      <c r="W11" s="181">
        <v>2</v>
      </c>
      <c r="X11" s="181">
        <v>4</v>
      </c>
      <c r="Y11" s="181">
        <v>7</v>
      </c>
      <c r="Z11" s="181">
        <v>6</v>
      </c>
      <c r="AA11" s="181">
        <v>6</v>
      </c>
    </row>
    <row r="12" spans="1:27" s="7" customFormat="1" ht="12">
      <c r="A12" s="180">
        <v>16</v>
      </c>
      <c r="B12" s="180" t="s">
        <v>18</v>
      </c>
      <c r="C12" s="181"/>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v>1</v>
      </c>
    </row>
    <row r="13" spans="1:27" s="7" customFormat="1" ht="12">
      <c r="A13" s="180">
        <v>18</v>
      </c>
      <c r="B13" s="180" t="s">
        <v>98</v>
      </c>
      <c r="C13" s="181"/>
      <c r="D13" s="181"/>
      <c r="E13" s="181"/>
      <c r="F13" s="181"/>
      <c r="G13" s="181"/>
      <c r="H13" s="181"/>
      <c r="I13" s="181"/>
      <c r="J13" s="181"/>
      <c r="K13" s="181"/>
      <c r="L13" s="181"/>
      <c r="M13" s="181"/>
      <c r="N13" s="181"/>
      <c r="O13" s="181"/>
      <c r="P13" s="181"/>
      <c r="Q13" s="181"/>
      <c r="R13" s="181"/>
      <c r="S13" s="181"/>
      <c r="T13" s="181">
        <v>12</v>
      </c>
      <c r="U13" s="181">
        <v>16</v>
      </c>
      <c r="V13" s="181">
        <v>16</v>
      </c>
      <c r="W13" s="181">
        <v>11</v>
      </c>
      <c r="X13" s="181">
        <v>15</v>
      </c>
      <c r="Y13" s="181">
        <v>21</v>
      </c>
      <c r="Z13" s="181">
        <v>22</v>
      </c>
      <c r="AA13" s="181">
        <v>18</v>
      </c>
    </row>
    <row r="14" spans="1:27" s="7" customFormat="1" ht="12">
      <c r="A14" s="180">
        <v>34.1</v>
      </c>
      <c r="B14" s="182" t="s">
        <v>100</v>
      </c>
      <c r="C14" s="181"/>
      <c r="D14" s="181"/>
      <c r="E14" s="181"/>
      <c r="F14" s="181">
        <v>9</v>
      </c>
      <c r="G14" s="181">
        <v>8</v>
      </c>
      <c r="H14" s="181">
        <v>8</v>
      </c>
      <c r="I14" s="181"/>
      <c r="J14" s="181"/>
      <c r="K14" s="181"/>
      <c r="L14" s="181"/>
      <c r="M14" s="181"/>
      <c r="N14" s="181"/>
      <c r="O14" s="181"/>
      <c r="P14" s="181"/>
      <c r="Q14" s="181"/>
      <c r="R14" s="181"/>
      <c r="S14" s="181"/>
      <c r="T14" s="181"/>
      <c r="U14" s="181"/>
      <c r="V14" s="181"/>
      <c r="W14" s="181"/>
      <c r="X14" s="181"/>
      <c r="Y14" s="181"/>
      <c r="Z14" s="181"/>
      <c r="AA14" s="181"/>
    </row>
    <row r="15" spans="1:27" s="7" customFormat="1" ht="12">
      <c r="A15" s="180">
        <v>34.299999999999997</v>
      </c>
      <c r="B15" s="180" t="s">
        <v>79</v>
      </c>
      <c r="C15" s="181"/>
      <c r="D15" s="181"/>
      <c r="E15" s="181"/>
      <c r="F15" s="181"/>
      <c r="G15" s="181"/>
      <c r="H15" s="181"/>
      <c r="I15" s="181"/>
      <c r="J15" s="181"/>
      <c r="K15" s="181"/>
      <c r="L15" s="181"/>
      <c r="M15" s="181"/>
      <c r="N15" s="181"/>
      <c r="O15" s="181"/>
      <c r="P15" s="181"/>
      <c r="Q15" s="181"/>
      <c r="R15" s="181"/>
      <c r="S15" s="181"/>
      <c r="T15" s="181"/>
      <c r="U15" s="181"/>
      <c r="V15" s="181">
        <v>2</v>
      </c>
      <c r="W15" s="181"/>
      <c r="X15" s="181"/>
      <c r="Y15" s="181"/>
      <c r="Z15" s="181"/>
      <c r="AA15" s="181"/>
    </row>
    <row r="16" spans="1:27" s="7" customFormat="1" ht="12">
      <c r="A16" s="180">
        <v>35</v>
      </c>
      <c r="B16" s="180" t="s">
        <v>19</v>
      </c>
      <c r="C16" s="181">
        <v>2</v>
      </c>
      <c r="D16" s="181"/>
      <c r="E16" s="181"/>
      <c r="F16" s="181">
        <v>2</v>
      </c>
      <c r="G16" s="181"/>
      <c r="H16" s="181"/>
      <c r="I16" s="181"/>
      <c r="J16" s="181"/>
      <c r="K16" s="181"/>
      <c r="L16" s="181"/>
      <c r="M16" s="181">
        <v>1</v>
      </c>
      <c r="N16" s="181">
        <v>1</v>
      </c>
      <c r="O16" s="181">
        <v>1</v>
      </c>
      <c r="P16" s="181"/>
      <c r="Q16" s="181"/>
      <c r="R16" s="181"/>
      <c r="S16" s="181">
        <v>5</v>
      </c>
      <c r="T16" s="181">
        <v>1</v>
      </c>
      <c r="U16" s="181">
        <v>1</v>
      </c>
      <c r="V16" s="181"/>
      <c r="W16" s="181"/>
      <c r="X16" s="181"/>
      <c r="Y16" s="181">
        <v>1</v>
      </c>
      <c r="Z16" s="181">
        <v>5</v>
      </c>
      <c r="AA16" s="181">
        <v>7</v>
      </c>
    </row>
    <row r="17" spans="1:27" s="3" customFormat="1" ht="18" customHeight="1">
      <c r="A17" s="60"/>
      <c r="B17" s="60" t="s">
        <v>4</v>
      </c>
      <c r="C17" s="61">
        <v>65</v>
      </c>
      <c r="D17" s="61">
        <v>65</v>
      </c>
      <c r="E17" s="61">
        <v>65</v>
      </c>
      <c r="F17" s="61">
        <v>65</v>
      </c>
      <c r="G17" s="61">
        <v>65</v>
      </c>
      <c r="H17" s="61">
        <v>65</v>
      </c>
      <c r="I17" s="61">
        <v>65</v>
      </c>
      <c r="J17" s="61">
        <v>65</v>
      </c>
      <c r="K17" s="61">
        <v>65</v>
      </c>
      <c r="L17" s="61">
        <v>65</v>
      </c>
      <c r="M17" s="61">
        <v>65</v>
      </c>
      <c r="N17" s="61">
        <v>65</v>
      </c>
      <c r="O17" s="61">
        <v>90</v>
      </c>
      <c r="P17" s="61">
        <v>90</v>
      </c>
      <c r="Q17" s="61">
        <v>90</v>
      </c>
      <c r="R17" s="61">
        <v>90</v>
      </c>
      <c r="S17" s="61">
        <v>90</v>
      </c>
      <c r="T17" s="61">
        <v>90</v>
      </c>
      <c r="U17" s="61">
        <v>90</v>
      </c>
      <c r="V17" s="61">
        <v>90</v>
      </c>
      <c r="W17" s="61">
        <v>90</v>
      </c>
      <c r="X17" s="61">
        <v>90</v>
      </c>
      <c r="Y17" s="61">
        <v>90</v>
      </c>
      <c r="Z17" s="61">
        <v>90</v>
      </c>
      <c r="AA17" s="61">
        <v>90</v>
      </c>
    </row>
    <row r="18" spans="1:27" s="47" customFormat="1" ht="18" customHeight="1">
      <c r="B18" s="183" t="s">
        <v>138</v>
      </c>
      <c r="C18" s="184"/>
      <c r="D18" s="184"/>
      <c r="E18" s="184"/>
      <c r="F18" s="184"/>
      <c r="G18" s="184"/>
      <c r="H18" s="184"/>
      <c r="I18" s="184"/>
      <c r="J18" s="184"/>
      <c r="K18" s="184"/>
      <c r="L18" s="184"/>
    </row>
    <row r="19" spans="1:27" ht="12.6" customHeight="1">
      <c r="A19" s="47"/>
      <c r="B19" s="172">
        <v>1923</v>
      </c>
      <c r="C19" s="98"/>
      <c r="D19" s="21" t="s">
        <v>144</v>
      </c>
    </row>
    <row r="20" spans="1:27" ht="12.6" customHeight="1">
      <c r="A20" s="47"/>
      <c r="B20" s="172">
        <v>1935</v>
      </c>
      <c r="C20" s="98"/>
      <c r="D20" s="21" t="s">
        <v>145</v>
      </c>
    </row>
    <row r="21" spans="1:27" ht="12.6" customHeight="1">
      <c r="A21" s="47"/>
      <c r="B21" s="172">
        <v>1963</v>
      </c>
      <c r="C21" s="98"/>
      <c r="D21" s="21" t="s">
        <v>146</v>
      </c>
    </row>
    <row r="22" spans="1:27" ht="12.6" customHeight="1">
      <c r="A22" s="47"/>
      <c r="B22" s="172">
        <v>1967</v>
      </c>
      <c r="C22" s="98"/>
      <c r="D22" s="21" t="s">
        <v>139</v>
      </c>
    </row>
    <row r="23" spans="1:27" ht="12.6" customHeight="1">
      <c r="A23" s="47"/>
      <c r="B23" s="172">
        <v>1971</v>
      </c>
      <c r="C23" s="98"/>
      <c r="D23" s="98" t="s">
        <v>139</v>
      </c>
    </row>
    <row r="24" spans="1:27" ht="12.6" customHeight="1">
      <c r="A24" s="47"/>
      <c r="B24" s="172">
        <v>1987</v>
      </c>
      <c r="C24" s="98"/>
      <c r="D24" s="98" t="s">
        <v>249</v>
      </c>
    </row>
    <row r="25" spans="1:27" ht="12.6" customHeight="1">
      <c r="A25" s="47"/>
      <c r="B25" s="172">
        <v>1991</v>
      </c>
      <c r="C25" s="98"/>
      <c r="D25" s="98" t="s">
        <v>140</v>
      </c>
    </row>
    <row r="26" spans="1:27" ht="12.6" customHeight="1">
      <c r="A26" s="47"/>
      <c r="B26" s="172">
        <v>1995</v>
      </c>
      <c r="C26" s="98"/>
      <c r="D26" s="98" t="s">
        <v>141</v>
      </c>
    </row>
    <row r="27" spans="1:27" ht="12.6" customHeight="1">
      <c r="A27" s="47"/>
      <c r="B27" s="172">
        <v>2011</v>
      </c>
      <c r="C27" s="98"/>
      <c r="D27" s="98" t="s">
        <v>142</v>
      </c>
    </row>
    <row r="28" spans="1:27" ht="12.6" customHeight="1">
      <c r="A28" s="47"/>
      <c r="B28" s="172">
        <v>2015</v>
      </c>
      <c r="C28" s="98"/>
      <c r="D28" s="98" t="s">
        <v>205</v>
      </c>
    </row>
    <row r="29" spans="1:27" ht="12.6" customHeight="1">
      <c r="A29" s="47"/>
      <c r="B29" s="172">
        <v>2019</v>
      </c>
      <c r="C29" s="98"/>
      <c r="D29" s="98" t="s">
        <v>260</v>
      </c>
    </row>
    <row r="30" spans="1:27" s="36" customFormat="1" ht="8.1" customHeight="1">
      <c r="A30" s="90"/>
      <c r="B30" s="90"/>
      <c r="C30" s="137"/>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row>
    <row r="31" spans="1:27" s="79" customFormat="1" ht="13.15" customHeight="1">
      <c r="A31" s="21" t="s">
        <v>254</v>
      </c>
      <c r="B31" s="21"/>
      <c r="C31" s="21"/>
      <c r="D31" s="21"/>
      <c r="E31" s="21"/>
    </row>
    <row r="32" spans="1:27" s="79" customFormat="1" ht="11.45" customHeight="1">
      <c r="A32" s="21" t="s">
        <v>251</v>
      </c>
      <c r="B32" s="21"/>
      <c r="C32" s="21"/>
      <c r="D32" s="21"/>
      <c r="E32" s="21"/>
    </row>
    <row r="33" spans="1:5" s="79" customFormat="1" ht="9.6" customHeight="1">
      <c r="A33" s="21"/>
      <c r="B33" s="21"/>
      <c r="C33" s="21"/>
      <c r="D33" s="21"/>
      <c r="E33" s="21"/>
    </row>
    <row r="34" spans="1:5" s="79" customFormat="1" ht="10.15" customHeight="1">
      <c r="A34" s="21" t="s">
        <v>252</v>
      </c>
      <c r="B34" s="21"/>
      <c r="C34" s="21"/>
      <c r="D34" s="21"/>
      <c r="E34" s="21"/>
    </row>
  </sheetData>
  <phoneticPr fontId="0" type="noConversion"/>
  <hyperlinks>
    <hyperlink ref="AA1" location="Übersicht!A1" display="zurück zur Übersicht"/>
  </hyperlinks>
  <pageMargins left="0.31" right="0.19" top="0.52" bottom="0.43" header="0.41" footer="0.17"/>
  <pageSetup paperSize="9" scale="8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0"/>
  <sheetViews>
    <sheetView showGridLines="0" zoomScaleNormal="100" workbookViewId="0"/>
  </sheetViews>
  <sheetFormatPr baseColWidth="10" defaultColWidth="12" defaultRowHeight="9.9499999999999993" customHeight="1"/>
  <cols>
    <col min="1" max="1" width="1.1640625" style="40" customWidth="1"/>
    <col min="2" max="2" width="7.83203125" style="41" customWidth="1"/>
    <col min="3" max="41" width="6.1640625" style="40" customWidth="1"/>
    <col min="42" max="16384" width="12" style="40"/>
  </cols>
  <sheetData>
    <row r="1" spans="1:41" s="7" customFormat="1" ht="12">
      <c r="B1" s="3" t="s">
        <v>204</v>
      </c>
      <c r="C1" s="3"/>
      <c r="D1" s="3"/>
      <c r="E1" s="3"/>
      <c r="F1" s="185"/>
      <c r="G1" s="3"/>
      <c r="H1" s="3"/>
      <c r="AG1" s="10"/>
      <c r="AO1" s="15" t="s">
        <v>42</v>
      </c>
    </row>
    <row r="2" spans="1:41" s="37" customFormat="1" ht="14.1" customHeight="1">
      <c r="B2" s="92" t="s">
        <v>51</v>
      </c>
      <c r="C2" s="38"/>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row>
    <row r="3" spans="1:41" ht="3.75" customHeight="1">
      <c r="AG3" s="42"/>
      <c r="AJ3" s="42"/>
    </row>
    <row r="4" spans="1:41" s="89" customFormat="1" ht="18" customHeight="1">
      <c r="A4" s="129"/>
      <c r="B4" s="129"/>
      <c r="C4" s="46">
        <v>1971</v>
      </c>
      <c r="D4" s="43"/>
      <c r="E4" s="130"/>
      <c r="F4" s="43">
        <v>1975</v>
      </c>
      <c r="G4" s="43"/>
      <c r="H4" s="130"/>
      <c r="I4" s="43">
        <v>1979</v>
      </c>
      <c r="J4" s="43"/>
      <c r="K4" s="130"/>
      <c r="L4" s="43">
        <v>1983</v>
      </c>
      <c r="M4" s="43"/>
      <c r="N4" s="130"/>
      <c r="O4" s="43">
        <v>1987</v>
      </c>
      <c r="P4" s="43"/>
      <c r="Q4" s="130"/>
      <c r="R4" s="43">
        <v>1991</v>
      </c>
      <c r="S4" s="43"/>
      <c r="T4" s="130"/>
      <c r="U4" s="43">
        <v>1995</v>
      </c>
      <c r="V4" s="43"/>
      <c r="W4" s="130"/>
      <c r="X4" s="43">
        <v>1999</v>
      </c>
      <c r="Y4" s="43"/>
      <c r="Z4" s="130"/>
      <c r="AA4" s="43">
        <v>2003</v>
      </c>
      <c r="AB4" s="43"/>
      <c r="AC4" s="130"/>
      <c r="AD4" s="43">
        <v>2007</v>
      </c>
      <c r="AE4" s="43"/>
      <c r="AF4" s="130"/>
      <c r="AG4" s="43">
        <v>2011</v>
      </c>
      <c r="AH4" s="43"/>
      <c r="AI4" s="130"/>
      <c r="AJ4" s="43">
        <v>2015</v>
      </c>
      <c r="AK4" s="43"/>
      <c r="AL4" s="43"/>
      <c r="AM4" s="46">
        <v>2019</v>
      </c>
      <c r="AN4" s="43"/>
      <c r="AO4" s="43"/>
    </row>
    <row r="5" spans="1:41" s="47" customFormat="1" ht="18" customHeight="1">
      <c r="A5" s="72"/>
      <c r="B5" s="72" t="s">
        <v>157</v>
      </c>
      <c r="C5" s="45" t="s">
        <v>5</v>
      </c>
      <c r="D5" s="45" t="s">
        <v>6</v>
      </c>
      <c r="E5" s="45" t="s">
        <v>48</v>
      </c>
      <c r="F5" s="130" t="s">
        <v>5</v>
      </c>
      <c r="G5" s="45" t="s">
        <v>6</v>
      </c>
      <c r="H5" s="45" t="s">
        <v>48</v>
      </c>
      <c r="I5" s="130" t="s">
        <v>5</v>
      </c>
      <c r="J5" s="45" t="s">
        <v>6</v>
      </c>
      <c r="K5" s="45" t="s">
        <v>48</v>
      </c>
      <c r="L5" s="130" t="s">
        <v>5</v>
      </c>
      <c r="M5" s="45" t="s">
        <v>6</v>
      </c>
      <c r="N5" s="45" t="s">
        <v>48</v>
      </c>
      <c r="O5" s="130" t="s">
        <v>5</v>
      </c>
      <c r="P5" s="45" t="s">
        <v>6</v>
      </c>
      <c r="Q5" s="45" t="s">
        <v>48</v>
      </c>
      <c r="R5" s="130" t="s">
        <v>5</v>
      </c>
      <c r="S5" s="45" t="s">
        <v>6</v>
      </c>
      <c r="T5" s="45" t="s">
        <v>48</v>
      </c>
      <c r="U5" s="130" t="s">
        <v>5</v>
      </c>
      <c r="V5" s="45" t="s">
        <v>6</v>
      </c>
      <c r="W5" s="45" t="s">
        <v>48</v>
      </c>
      <c r="X5" s="130" t="s">
        <v>5</v>
      </c>
      <c r="Y5" s="45" t="s">
        <v>6</v>
      </c>
      <c r="Z5" s="45" t="s">
        <v>48</v>
      </c>
      <c r="AA5" s="130" t="s">
        <v>5</v>
      </c>
      <c r="AB5" s="45" t="s">
        <v>6</v>
      </c>
      <c r="AC5" s="45" t="s">
        <v>48</v>
      </c>
      <c r="AD5" s="130" t="s">
        <v>5</v>
      </c>
      <c r="AE5" s="45" t="s">
        <v>6</v>
      </c>
      <c r="AF5" s="45" t="s">
        <v>48</v>
      </c>
      <c r="AG5" s="130" t="s">
        <v>5</v>
      </c>
      <c r="AH5" s="45" t="s">
        <v>6</v>
      </c>
      <c r="AI5" s="45" t="s">
        <v>48</v>
      </c>
      <c r="AJ5" s="130" t="s">
        <v>5</v>
      </c>
      <c r="AK5" s="45" t="s">
        <v>6</v>
      </c>
      <c r="AL5" s="46" t="s">
        <v>48</v>
      </c>
      <c r="AM5" s="45" t="s">
        <v>5</v>
      </c>
      <c r="AN5" s="45" t="s">
        <v>6</v>
      </c>
      <c r="AO5" s="46" t="s">
        <v>48</v>
      </c>
    </row>
    <row r="6" spans="1:41" s="47" customFormat="1" ht="6.75" customHeight="1">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row>
    <row r="7" spans="1:41" s="186" customFormat="1" ht="12.75">
      <c r="A7" s="133">
        <v>1</v>
      </c>
      <c r="B7" s="48" t="s">
        <v>1</v>
      </c>
      <c r="C7" s="133">
        <v>5</v>
      </c>
      <c r="D7" s="133">
        <v>30</v>
      </c>
      <c r="E7" s="185">
        <v>14.285714285714286</v>
      </c>
      <c r="F7" s="133">
        <v>4</v>
      </c>
      <c r="G7" s="133">
        <v>31</v>
      </c>
      <c r="H7" s="185">
        <v>11.428571428571429</v>
      </c>
      <c r="I7" s="133">
        <v>3</v>
      </c>
      <c r="J7" s="133">
        <v>32</v>
      </c>
      <c r="K7" s="185">
        <v>8.5714285714285712</v>
      </c>
      <c r="L7" s="133">
        <v>2</v>
      </c>
      <c r="M7" s="133">
        <v>33</v>
      </c>
      <c r="N7" s="185">
        <v>5.7142857142857144</v>
      </c>
      <c r="O7" s="133">
        <v>4</v>
      </c>
      <c r="P7" s="133">
        <v>29</v>
      </c>
      <c r="Q7" s="185">
        <v>12.121212121212121</v>
      </c>
      <c r="R7" s="133">
        <v>3</v>
      </c>
      <c r="S7" s="133">
        <v>26</v>
      </c>
      <c r="T7" s="185">
        <v>10.344827586206897</v>
      </c>
      <c r="U7" s="133">
        <v>3</v>
      </c>
      <c r="V7" s="133">
        <v>27</v>
      </c>
      <c r="W7" s="185">
        <v>10</v>
      </c>
      <c r="X7" s="133">
        <v>2</v>
      </c>
      <c r="Y7" s="133">
        <v>27</v>
      </c>
      <c r="Z7" s="185">
        <v>6.8965517241379306</v>
      </c>
      <c r="AA7" s="133">
        <v>2</v>
      </c>
      <c r="AB7" s="133">
        <v>28</v>
      </c>
      <c r="AC7" s="185">
        <v>6.666666666666667</v>
      </c>
      <c r="AD7" s="133">
        <v>3</v>
      </c>
      <c r="AE7" s="133">
        <v>24</v>
      </c>
      <c r="AF7" s="185">
        <v>11.111111111111111</v>
      </c>
      <c r="AG7" s="133">
        <v>2</v>
      </c>
      <c r="AH7" s="133">
        <v>21</v>
      </c>
      <c r="AI7" s="185">
        <v>8.695652173913043</v>
      </c>
      <c r="AJ7" s="133">
        <v>4</v>
      </c>
      <c r="AK7" s="133">
        <v>20</v>
      </c>
      <c r="AL7" s="185">
        <v>16.666666666666668</v>
      </c>
      <c r="AM7" s="198">
        <v>8</v>
      </c>
      <c r="AN7" s="198">
        <v>15</v>
      </c>
      <c r="AO7" s="185">
        <v>34.782608695652172</v>
      </c>
    </row>
    <row r="8" spans="1:41" s="186" customFormat="1" ht="12.75">
      <c r="A8" s="133">
        <v>2</v>
      </c>
      <c r="B8" s="48" t="s">
        <v>2</v>
      </c>
      <c r="C8" s="133">
        <v>5</v>
      </c>
      <c r="D8" s="133">
        <v>26</v>
      </c>
      <c r="E8" s="185">
        <v>16.129032258064516</v>
      </c>
      <c r="F8" s="133">
        <v>5</v>
      </c>
      <c r="G8" s="133">
        <v>26</v>
      </c>
      <c r="H8" s="185">
        <v>16.129032258064516</v>
      </c>
      <c r="I8" s="133">
        <v>5</v>
      </c>
      <c r="J8" s="133">
        <v>25</v>
      </c>
      <c r="K8" s="185">
        <v>16.666666666666668</v>
      </c>
      <c r="L8" s="133">
        <v>3</v>
      </c>
      <c r="M8" s="133">
        <v>27</v>
      </c>
      <c r="N8" s="185">
        <v>10</v>
      </c>
      <c r="O8" s="133">
        <v>3</v>
      </c>
      <c r="P8" s="133">
        <v>25</v>
      </c>
      <c r="Q8" s="185">
        <v>10.714285714285715</v>
      </c>
      <c r="R8" s="133">
        <v>3</v>
      </c>
      <c r="S8" s="133">
        <v>24</v>
      </c>
      <c r="T8" s="185">
        <v>11.111111111111111</v>
      </c>
      <c r="U8" s="133">
        <v>6</v>
      </c>
      <c r="V8" s="133">
        <v>19</v>
      </c>
      <c r="W8" s="185">
        <v>24</v>
      </c>
      <c r="X8" s="133">
        <v>5</v>
      </c>
      <c r="Y8" s="133">
        <v>18</v>
      </c>
      <c r="Z8" s="185">
        <v>21.739130434782609</v>
      </c>
      <c r="AA8" s="133">
        <v>4</v>
      </c>
      <c r="AB8" s="133">
        <v>20</v>
      </c>
      <c r="AC8" s="185">
        <v>16.666666666666668</v>
      </c>
      <c r="AD8" s="133">
        <v>1</v>
      </c>
      <c r="AE8" s="133">
        <v>20</v>
      </c>
      <c r="AF8" s="185">
        <v>4.7619047619047619</v>
      </c>
      <c r="AG8" s="133">
        <v>2</v>
      </c>
      <c r="AH8" s="133">
        <v>17</v>
      </c>
      <c r="AI8" s="185">
        <v>10.526315789473685</v>
      </c>
      <c r="AJ8" s="133">
        <v>3</v>
      </c>
      <c r="AK8" s="133">
        <v>14</v>
      </c>
      <c r="AL8" s="185">
        <v>17.647058823529413</v>
      </c>
      <c r="AM8" s="198">
        <v>4</v>
      </c>
      <c r="AN8" s="198">
        <v>12</v>
      </c>
      <c r="AO8" s="185">
        <v>25</v>
      </c>
    </row>
    <row r="9" spans="1:41" s="186" customFormat="1" ht="12.75">
      <c r="A9" s="133">
        <v>3</v>
      </c>
      <c r="B9" s="48" t="s">
        <v>7</v>
      </c>
      <c r="C9" s="133"/>
      <c r="D9" s="133">
        <v>12</v>
      </c>
      <c r="E9" s="185">
        <v>0</v>
      </c>
      <c r="F9" s="133">
        <v>2</v>
      </c>
      <c r="G9" s="133">
        <v>10</v>
      </c>
      <c r="H9" s="185">
        <v>16.666666666666668</v>
      </c>
      <c r="I9" s="133">
        <v>1</v>
      </c>
      <c r="J9" s="133">
        <v>11</v>
      </c>
      <c r="K9" s="185">
        <v>8.3333333333333339</v>
      </c>
      <c r="L9" s="133">
        <v>1</v>
      </c>
      <c r="M9" s="133">
        <v>11</v>
      </c>
      <c r="N9" s="185">
        <v>8.3333333333333339</v>
      </c>
      <c r="O9" s="133">
        <v>1</v>
      </c>
      <c r="P9" s="133">
        <v>10</v>
      </c>
      <c r="Q9" s="185">
        <v>9.0909090909090917</v>
      </c>
      <c r="R9" s="133">
        <v>2</v>
      </c>
      <c r="S9" s="133">
        <v>7</v>
      </c>
      <c r="T9" s="185">
        <v>22.222222222222221</v>
      </c>
      <c r="U9" s="133">
        <v>3</v>
      </c>
      <c r="V9" s="133">
        <v>12</v>
      </c>
      <c r="W9" s="185">
        <v>20</v>
      </c>
      <c r="X9" s="133">
        <v>2</v>
      </c>
      <c r="Y9" s="133">
        <v>13</v>
      </c>
      <c r="Z9" s="185">
        <v>13.333333333333334</v>
      </c>
      <c r="AA9" s="133">
        <v>4</v>
      </c>
      <c r="AB9" s="133">
        <v>12</v>
      </c>
      <c r="AC9" s="185">
        <v>25</v>
      </c>
      <c r="AD9" s="133">
        <v>4</v>
      </c>
      <c r="AE9" s="133">
        <v>14</v>
      </c>
      <c r="AF9" s="185">
        <v>22.222222222222221</v>
      </c>
      <c r="AG9" s="133">
        <v>4</v>
      </c>
      <c r="AH9" s="133">
        <v>10</v>
      </c>
      <c r="AI9" s="185">
        <v>28.571428571428569</v>
      </c>
      <c r="AJ9" s="133">
        <v>5</v>
      </c>
      <c r="AK9" s="133">
        <v>8</v>
      </c>
      <c r="AL9" s="185">
        <v>38.461538461538467</v>
      </c>
      <c r="AM9" s="198">
        <v>6</v>
      </c>
      <c r="AN9" s="198">
        <v>7</v>
      </c>
      <c r="AO9" s="185">
        <v>46.153846153846153</v>
      </c>
    </row>
    <row r="10" spans="1:41" s="186" customFormat="1" ht="12.75">
      <c r="A10" s="133">
        <v>4</v>
      </c>
      <c r="B10" s="48" t="s">
        <v>3</v>
      </c>
      <c r="C10" s="133"/>
      <c r="D10" s="133">
        <v>3</v>
      </c>
      <c r="E10" s="185">
        <v>0</v>
      </c>
      <c r="F10" s="133"/>
      <c r="G10" s="133">
        <v>3</v>
      </c>
      <c r="H10" s="185">
        <v>0</v>
      </c>
      <c r="I10" s="133"/>
      <c r="J10" s="133">
        <v>3</v>
      </c>
      <c r="K10" s="185">
        <v>0</v>
      </c>
      <c r="L10" s="133"/>
      <c r="M10" s="133">
        <v>3</v>
      </c>
      <c r="N10" s="185">
        <v>0</v>
      </c>
      <c r="O10" s="133"/>
      <c r="P10" s="133">
        <v>2</v>
      </c>
      <c r="Q10" s="185">
        <v>0</v>
      </c>
      <c r="R10" s="133"/>
      <c r="S10" s="133">
        <v>2</v>
      </c>
      <c r="T10" s="185">
        <v>0</v>
      </c>
      <c r="U10" s="133"/>
      <c r="V10" s="133">
        <v>1</v>
      </c>
      <c r="W10" s="185">
        <v>0</v>
      </c>
      <c r="X10" s="133"/>
      <c r="Y10" s="133">
        <v>3</v>
      </c>
      <c r="Z10" s="185">
        <v>0</v>
      </c>
      <c r="AA10" s="133"/>
      <c r="AB10" s="133">
        <v>6</v>
      </c>
      <c r="AC10" s="185">
        <v>0</v>
      </c>
      <c r="AD10" s="133"/>
      <c r="AE10" s="133">
        <v>5</v>
      </c>
      <c r="AF10" s="185">
        <v>0</v>
      </c>
      <c r="AG10" s="133"/>
      <c r="AH10" s="133">
        <v>5</v>
      </c>
      <c r="AI10" s="185">
        <v>0</v>
      </c>
      <c r="AJ10" s="133">
        <v>1</v>
      </c>
      <c r="AK10" s="133">
        <v>2</v>
      </c>
      <c r="AL10" s="185">
        <v>33.333333333333336</v>
      </c>
      <c r="AM10" s="198">
        <v>2</v>
      </c>
      <c r="AN10" s="198">
        <v>4</v>
      </c>
      <c r="AO10" s="185">
        <v>33.333333333333329</v>
      </c>
    </row>
    <row r="11" spans="1:41" s="186" customFormat="1" ht="12.75">
      <c r="A11" s="133">
        <v>5.3</v>
      </c>
      <c r="B11" s="48" t="s">
        <v>79</v>
      </c>
      <c r="C11" s="133"/>
      <c r="D11" s="133"/>
      <c r="E11" s="185" t="s">
        <v>203</v>
      </c>
      <c r="F11" s="133"/>
      <c r="G11" s="133"/>
      <c r="H11" s="185" t="s">
        <v>203</v>
      </c>
      <c r="I11" s="133"/>
      <c r="J11" s="133"/>
      <c r="K11" s="185" t="s">
        <v>203</v>
      </c>
      <c r="L11" s="133"/>
      <c r="M11" s="133"/>
      <c r="N11" s="185" t="s">
        <v>203</v>
      </c>
      <c r="O11" s="133"/>
      <c r="P11" s="133"/>
      <c r="Q11" s="185" t="s">
        <v>203</v>
      </c>
      <c r="R11" s="133"/>
      <c r="S11" s="133"/>
      <c r="T11" s="185" t="s">
        <v>203</v>
      </c>
      <c r="U11" s="133"/>
      <c r="V11" s="133"/>
      <c r="W11" s="185" t="s">
        <v>203</v>
      </c>
      <c r="X11" s="133"/>
      <c r="Y11" s="133">
        <v>2</v>
      </c>
      <c r="Z11" s="185">
        <v>0</v>
      </c>
      <c r="AA11" s="133"/>
      <c r="AB11" s="133"/>
      <c r="AC11" s="185" t="s">
        <v>203</v>
      </c>
      <c r="AD11" s="133"/>
      <c r="AE11" s="133"/>
      <c r="AF11" s="185" t="s">
        <v>203</v>
      </c>
      <c r="AG11" s="133"/>
      <c r="AH11" s="133"/>
      <c r="AI11" s="185" t="s">
        <v>203</v>
      </c>
      <c r="AJ11" s="133"/>
      <c r="AK11" s="133"/>
      <c r="AL11" s="185" t="s">
        <v>203</v>
      </c>
      <c r="AM11" s="198"/>
      <c r="AN11" s="198"/>
      <c r="AO11" s="185"/>
    </row>
    <row r="12" spans="1:41" s="186" customFormat="1" ht="12.75">
      <c r="A12" s="133">
        <v>9</v>
      </c>
      <c r="B12" s="48" t="s">
        <v>13</v>
      </c>
      <c r="C12" s="133"/>
      <c r="D12" s="133">
        <v>2</v>
      </c>
      <c r="E12" s="185">
        <v>0</v>
      </c>
      <c r="F12" s="133"/>
      <c r="G12" s="133">
        <v>3</v>
      </c>
      <c r="H12" s="185">
        <v>0</v>
      </c>
      <c r="I12" s="133"/>
      <c r="J12" s="133">
        <v>2</v>
      </c>
      <c r="K12" s="185">
        <v>0</v>
      </c>
      <c r="L12" s="133">
        <v>1</v>
      </c>
      <c r="M12" s="133">
        <v>1</v>
      </c>
      <c r="N12" s="185">
        <v>50</v>
      </c>
      <c r="O12" s="133">
        <v>2</v>
      </c>
      <c r="P12" s="133"/>
      <c r="Q12" s="185">
        <v>100</v>
      </c>
      <c r="R12" s="133"/>
      <c r="S12" s="133"/>
      <c r="T12" s="185" t="s">
        <v>203</v>
      </c>
      <c r="U12" s="133"/>
      <c r="V12" s="133">
        <v>1</v>
      </c>
      <c r="W12" s="185">
        <v>0</v>
      </c>
      <c r="X12" s="133"/>
      <c r="Y12" s="133"/>
      <c r="Z12" s="185" t="s">
        <v>203</v>
      </c>
      <c r="AA12" s="133"/>
      <c r="AB12" s="133">
        <v>1</v>
      </c>
      <c r="AC12" s="185">
        <v>0</v>
      </c>
      <c r="AD12" s="133"/>
      <c r="AE12" s="133"/>
      <c r="AF12" s="185" t="s">
        <v>203</v>
      </c>
      <c r="AG12" s="133"/>
      <c r="AH12" s="133"/>
      <c r="AI12" s="185" t="s">
        <v>203</v>
      </c>
      <c r="AJ12" s="133"/>
      <c r="AK12" s="133"/>
      <c r="AL12" s="185" t="s">
        <v>203</v>
      </c>
      <c r="AM12" s="198"/>
      <c r="AN12" s="198"/>
      <c r="AO12" s="185"/>
    </row>
    <row r="13" spans="1:41" s="186" customFormat="1" ht="12.75">
      <c r="A13" s="133">
        <v>10</v>
      </c>
      <c r="B13" s="48" t="s">
        <v>94</v>
      </c>
      <c r="C13" s="133"/>
      <c r="D13" s="133">
        <v>6</v>
      </c>
      <c r="E13" s="185">
        <v>0</v>
      </c>
      <c r="F13" s="133"/>
      <c r="G13" s="133">
        <v>6</v>
      </c>
      <c r="H13" s="185">
        <v>0</v>
      </c>
      <c r="I13" s="133">
        <v>1</v>
      </c>
      <c r="J13" s="133">
        <v>7</v>
      </c>
      <c r="K13" s="185">
        <v>12.5</v>
      </c>
      <c r="L13" s="133"/>
      <c r="M13" s="133">
        <v>8</v>
      </c>
      <c r="N13" s="185">
        <v>0</v>
      </c>
      <c r="O13" s="133">
        <v>2</v>
      </c>
      <c r="P13" s="133">
        <v>5</v>
      </c>
      <c r="Q13" s="185">
        <v>28.571428571428573</v>
      </c>
      <c r="R13" s="133">
        <v>3</v>
      </c>
      <c r="S13" s="133">
        <v>6</v>
      </c>
      <c r="T13" s="185">
        <v>33.333333333333329</v>
      </c>
      <c r="U13" s="133"/>
      <c r="V13" s="133"/>
      <c r="W13" s="185" t="s">
        <v>203</v>
      </c>
      <c r="X13" s="133"/>
      <c r="Y13" s="133"/>
      <c r="Z13" s="185" t="s">
        <v>203</v>
      </c>
      <c r="AA13" s="133"/>
      <c r="AB13" s="133"/>
      <c r="AC13" s="185" t="s">
        <v>203</v>
      </c>
      <c r="AD13" s="133"/>
      <c r="AE13" s="133"/>
      <c r="AF13" s="185" t="s">
        <v>203</v>
      </c>
      <c r="AG13" s="133"/>
      <c r="AH13" s="133"/>
      <c r="AI13" s="185" t="s">
        <v>203</v>
      </c>
      <c r="AJ13" s="133"/>
      <c r="AK13" s="133"/>
      <c r="AL13" s="185" t="s">
        <v>203</v>
      </c>
      <c r="AM13" s="198"/>
      <c r="AN13" s="198"/>
      <c r="AO13" s="185"/>
    </row>
    <row r="14" spans="1:41" s="186" customFormat="1" ht="12.75">
      <c r="A14" s="133">
        <v>13</v>
      </c>
      <c r="B14" s="48" t="s">
        <v>63</v>
      </c>
      <c r="C14" s="133"/>
      <c r="D14" s="133"/>
      <c r="E14" s="185" t="s">
        <v>203</v>
      </c>
      <c r="F14" s="133"/>
      <c r="G14" s="133"/>
      <c r="H14" s="185" t="s">
        <v>203</v>
      </c>
      <c r="I14" s="133"/>
      <c r="J14" s="133"/>
      <c r="K14" s="185" t="s">
        <v>203</v>
      </c>
      <c r="L14" s="133"/>
      <c r="M14" s="133"/>
      <c r="N14" s="185" t="s">
        <v>203</v>
      </c>
      <c r="O14" s="133"/>
      <c r="P14" s="133">
        <v>2</v>
      </c>
      <c r="Q14" s="185">
        <v>0</v>
      </c>
      <c r="R14" s="133"/>
      <c r="S14" s="133">
        <v>1</v>
      </c>
      <c r="T14" s="185">
        <v>0</v>
      </c>
      <c r="U14" s="133"/>
      <c r="V14" s="133">
        <v>1</v>
      </c>
      <c r="W14" s="185">
        <v>0</v>
      </c>
      <c r="X14" s="133"/>
      <c r="Y14" s="133">
        <v>2</v>
      </c>
      <c r="Z14" s="185">
        <v>0</v>
      </c>
      <c r="AA14" s="133"/>
      <c r="AB14" s="133">
        <v>2</v>
      </c>
      <c r="AC14" s="185">
        <v>0</v>
      </c>
      <c r="AD14" s="133">
        <v>1</v>
      </c>
      <c r="AE14" s="133">
        <v>3</v>
      </c>
      <c r="AF14" s="185">
        <v>25</v>
      </c>
      <c r="AG14" s="133">
        <v>4</v>
      </c>
      <c r="AH14" s="133">
        <v>3</v>
      </c>
      <c r="AI14" s="185">
        <v>57.142857142857146</v>
      </c>
      <c r="AJ14" s="133">
        <v>3</v>
      </c>
      <c r="AK14" s="133">
        <v>3</v>
      </c>
      <c r="AL14" s="185">
        <v>50</v>
      </c>
      <c r="AM14" s="198">
        <v>3</v>
      </c>
      <c r="AN14" s="198">
        <v>3</v>
      </c>
      <c r="AO14" s="185">
        <v>50</v>
      </c>
    </row>
    <row r="15" spans="1:41" s="186" customFormat="1" ht="12.75">
      <c r="A15" s="133">
        <v>16</v>
      </c>
      <c r="B15" s="48" t="s">
        <v>18</v>
      </c>
      <c r="C15" s="133"/>
      <c r="D15" s="133"/>
      <c r="E15" s="185"/>
      <c r="F15" s="133"/>
      <c r="G15" s="133"/>
      <c r="H15" s="185"/>
      <c r="I15" s="133"/>
      <c r="J15" s="133"/>
      <c r="K15" s="185"/>
      <c r="L15" s="133"/>
      <c r="M15" s="133"/>
      <c r="N15" s="185"/>
      <c r="O15" s="133"/>
      <c r="P15" s="133"/>
      <c r="Q15" s="185"/>
      <c r="R15" s="133"/>
      <c r="S15" s="133"/>
      <c r="T15" s="185"/>
      <c r="U15" s="133"/>
      <c r="V15" s="133"/>
      <c r="W15" s="185"/>
      <c r="X15" s="133"/>
      <c r="Y15" s="133"/>
      <c r="Z15" s="185"/>
      <c r="AA15" s="133"/>
      <c r="AB15" s="133"/>
      <c r="AC15" s="185"/>
      <c r="AD15" s="133"/>
      <c r="AE15" s="133"/>
      <c r="AF15" s="185"/>
      <c r="AG15" s="133"/>
      <c r="AH15" s="133"/>
      <c r="AI15" s="185"/>
      <c r="AJ15" s="133"/>
      <c r="AK15" s="133"/>
      <c r="AL15" s="185"/>
      <c r="AM15" s="198"/>
      <c r="AN15" s="198">
        <v>1</v>
      </c>
      <c r="AO15" s="185">
        <v>0</v>
      </c>
    </row>
    <row r="16" spans="1:41" s="186" customFormat="1" ht="12.75">
      <c r="A16" s="133">
        <v>18</v>
      </c>
      <c r="B16" s="48" t="s">
        <v>98</v>
      </c>
      <c r="C16" s="133"/>
      <c r="D16" s="133"/>
      <c r="E16" s="185" t="s">
        <v>203</v>
      </c>
      <c r="F16" s="133"/>
      <c r="G16" s="133"/>
      <c r="H16" s="185" t="s">
        <v>203</v>
      </c>
      <c r="I16" s="133"/>
      <c r="J16" s="133"/>
      <c r="K16" s="185" t="s">
        <v>203</v>
      </c>
      <c r="L16" s="133"/>
      <c r="M16" s="133"/>
      <c r="N16" s="185" t="s">
        <v>203</v>
      </c>
      <c r="O16" s="133"/>
      <c r="P16" s="133"/>
      <c r="Q16" s="185" t="s">
        <v>203</v>
      </c>
      <c r="R16" s="133">
        <v>2</v>
      </c>
      <c r="S16" s="133">
        <v>10</v>
      </c>
      <c r="T16" s="185">
        <v>16.666666666666668</v>
      </c>
      <c r="U16" s="133">
        <v>1</v>
      </c>
      <c r="V16" s="133">
        <v>15</v>
      </c>
      <c r="W16" s="185">
        <v>6.25</v>
      </c>
      <c r="X16" s="133"/>
      <c r="Y16" s="133">
        <v>16</v>
      </c>
      <c r="Z16" s="185">
        <v>0</v>
      </c>
      <c r="AA16" s="133"/>
      <c r="AB16" s="133">
        <v>11</v>
      </c>
      <c r="AC16" s="185">
        <v>0</v>
      </c>
      <c r="AD16" s="133">
        <v>1</v>
      </c>
      <c r="AE16" s="133">
        <v>14</v>
      </c>
      <c r="AF16" s="185">
        <v>6.666666666666667</v>
      </c>
      <c r="AG16" s="133">
        <v>1</v>
      </c>
      <c r="AH16" s="133">
        <v>20</v>
      </c>
      <c r="AI16" s="185">
        <v>4.7619047619047619</v>
      </c>
      <c r="AJ16" s="133">
        <v>6</v>
      </c>
      <c r="AK16" s="133">
        <v>16</v>
      </c>
      <c r="AL16" s="185">
        <v>27.272727272727273</v>
      </c>
      <c r="AM16" s="198">
        <v>3</v>
      </c>
      <c r="AN16" s="198">
        <v>15</v>
      </c>
      <c r="AO16" s="185">
        <v>16.666666666666664</v>
      </c>
    </row>
    <row r="17" spans="1:41" s="186" customFormat="1" ht="12.75">
      <c r="A17" s="133">
        <v>35</v>
      </c>
      <c r="B17" s="48" t="s">
        <v>19</v>
      </c>
      <c r="C17" s="133"/>
      <c r="D17" s="133">
        <v>1</v>
      </c>
      <c r="E17" s="185">
        <v>0</v>
      </c>
      <c r="F17" s="133"/>
      <c r="G17" s="133"/>
      <c r="H17" s="185" t="s">
        <v>203</v>
      </c>
      <c r="I17" s="133"/>
      <c r="J17" s="133"/>
      <c r="K17" s="185" t="s">
        <v>203</v>
      </c>
      <c r="L17" s="133"/>
      <c r="M17" s="133"/>
      <c r="N17" s="185" t="s">
        <v>203</v>
      </c>
      <c r="O17" s="133"/>
      <c r="P17" s="133">
        <v>5</v>
      </c>
      <c r="Q17" s="185">
        <v>0</v>
      </c>
      <c r="R17" s="133"/>
      <c r="S17" s="133">
        <v>1</v>
      </c>
      <c r="T17" s="185">
        <v>0</v>
      </c>
      <c r="U17" s="133"/>
      <c r="V17" s="133">
        <v>1</v>
      </c>
      <c r="W17" s="185">
        <v>0</v>
      </c>
      <c r="X17" s="133"/>
      <c r="Y17" s="133"/>
      <c r="Z17" s="185" t="s">
        <v>203</v>
      </c>
      <c r="AA17" s="133"/>
      <c r="AB17" s="133"/>
      <c r="AC17" s="185" t="s">
        <v>203</v>
      </c>
      <c r="AD17" s="133"/>
      <c r="AE17" s="133"/>
      <c r="AF17" s="185" t="s">
        <v>203</v>
      </c>
      <c r="AG17" s="133"/>
      <c r="AH17" s="133">
        <v>1</v>
      </c>
      <c r="AI17" s="185">
        <v>0</v>
      </c>
      <c r="AJ17" s="133"/>
      <c r="AK17" s="133">
        <v>5</v>
      </c>
      <c r="AL17" s="185">
        <v>0</v>
      </c>
      <c r="AM17" s="198">
        <v>5</v>
      </c>
      <c r="AN17" s="198">
        <v>2</v>
      </c>
      <c r="AO17" s="185">
        <v>71.428571428571431</v>
      </c>
    </row>
    <row r="18" spans="1:41" s="47" customFormat="1" ht="6.75" customHeight="1">
      <c r="A18" s="133"/>
      <c r="B18" s="90"/>
      <c r="C18" s="138"/>
      <c r="D18" s="138"/>
      <c r="E18" s="185" t="s">
        <v>203</v>
      </c>
      <c r="F18" s="138"/>
      <c r="G18" s="138"/>
      <c r="H18" s="185" t="s">
        <v>203</v>
      </c>
      <c r="I18" s="138"/>
      <c r="J18" s="138"/>
      <c r="K18" s="185" t="s">
        <v>203</v>
      </c>
      <c r="L18" s="138"/>
      <c r="M18" s="138"/>
      <c r="N18" s="185" t="s">
        <v>203</v>
      </c>
      <c r="O18" s="138"/>
      <c r="P18" s="138"/>
      <c r="Q18" s="185" t="s">
        <v>203</v>
      </c>
      <c r="R18" s="138"/>
      <c r="S18" s="138"/>
      <c r="T18" s="185" t="s">
        <v>203</v>
      </c>
      <c r="U18" s="138"/>
      <c r="V18" s="138"/>
      <c r="W18" s="185" t="s">
        <v>203</v>
      </c>
      <c r="X18" s="138"/>
      <c r="Y18" s="138"/>
      <c r="Z18" s="185" t="s">
        <v>203</v>
      </c>
      <c r="AA18" s="138"/>
      <c r="AB18" s="138"/>
      <c r="AC18" s="185" t="s">
        <v>203</v>
      </c>
      <c r="AD18" s="138"/>
      <c r="AE18" s="138"/>
      <c r="AF18" s="185" t="s">
        <v>203</v>
      </c>
      <c r="AG18" s="138"/>
      <c r="AH18" s="138"/>
      <c r="AI18" s="185" t="s">
        <v>203</v>
      </c>
      <c r="AJ18" s="138"/>
      <c r="AK18" s="138"/>
      <c r="AL18" s="185" t="s">
        <v>203</v>
      </c>
      <c r="AM18" s="138"/>
      <c r="AN18" s="138"/>
      <c r="AO18" s="185"/>
    </row>
    <row r="19" spans="1:41" s="5" customFormat="1" ht="20.25" customHeight="1">
      <c r="A19" s="60"/>
      <c r="B19" s="60" t="s">
        <v>4</v>
      </c>
      <c r="C19" s="135">
        <v>10</v>
      </c>
      <c r="D19" s="135">
        <v>80</v>
      </c>
      <c r="E19" s="136">
        <v>11.111111111111111</v>
      </c>
      <c r="F19" s="135">
        <v>11</v>
      </c>
      <c r="G19" s="135">
        <v>79</v>
      </c>
      <c r="H19" s="136">
        <v>12.222222222222223</v>
      </c>
      <c r="I19" s="135">
        <v>10</v>
      </c>
      <c r="J19" s="135">
        <v>80</v>
      </c>
      <c r="K19" s="136">
        <v>11.111111111111111</v>
      </c>
      <c r="L19" s="135">
        <v>7</v>
      </c>
      <c r="M19" s="135">
        <v>83</v>
      </c>
      <c r="N19" s="136">
        <v>7.7777777777777786</v>
      </c>
      <c r="O19" s="135">
        <v>12</v>
      </c>
      <c r="P19" s="135">
        <v>78</v>
      </c>
      <c r="Q19" s="136">
        <v>13.333333333333334</v>
      </c>
      <c r="R19" s="135">
        <v>13</v>
      </c>
      <c r="S19" s="135">
        <v>77</v>
      </c>
      <c r="T19" s="136">
        <v>14.444444444444445</v>
      </c>
      <c r="U19" s="135">
        <v>13</v>
      </c>
      <c r="V19" s="135">
        <v>77</v>
      </c>
      <c r="W19" s="136">
        <v>14.444444444444445</v>
      </c>
      <c r="X19" s="135">
        <v>9</v>
      </c>
      <c r="Y19" s="135">
        <v>81</v>
      </c>
      <c r="Z19" s="136">
        <v>10</v>
      </c>
      <c r="AA19" s="135">
        <v>10</v>
      </c>
      <c r="AB19" s="135">
        <v>80</v>
      </c>
      <c r="AC19" s="136">
        <v>11.111111111111111</v>
      </c>
      <c r="AD19" s="135">
        <v>10</v>
      </c>
      <c r="AE19" s="135">
        <v>80</v>
      </c>
      <c r="AF19" s="136">
        <v>11.111111111111111</v>
      </c>
      <c r="AG19" s="135">
        <v>13</v>
      </c>
      <c r="AH19" s="135">
        <v>77</v>
      </c>
      <c r="AI19" s="136">
        <v>14.4444444444444</v>
      </c>
      <c r="AJ19" s="135">
        <v>22</v>
      </c>
      <c r="AK19" s="135">
        <v>68</v>
      </c>
      <c r="AL19" s="136">
        <v>24.444444444444443</v>
      </c>
      <c r="AM19" s="135">
        <v>31</v>
      </c>
      <c r="AN19" s="135">
        <v>59</v>
      </c>
      <c r="AO19" s="136">
        <v>34.444444444444443</v>
      </c>
    </row>
    <row r="20" spans="1:41" s="47" customFormat="1" ht="7.15" customHeight="1">
      <c r="B20" s="183"/>
      <c r="C20" s="184"/>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row>
    <row r="21" spans="1:41" s="47" customFormat="1" ht="12.75">
      <c r="B21" s="90" t="s">
        <v>22</v>
      </c>
      <c r="C21" s="184"/>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row>
    <row r="22" spans="1:41" ht="14.45" customHeight="1">
      <c r="A22" s="47"/>
      <c r="B22" s="98" t="s">
        <v>147</v>
      </c>
    </row>
    <row r="23" spans="1:41" s="47" customFormat="1" ht="22.15" customHeight="1">
      <c r="B23" s="19" t="s">
        <v>129</v>
      </c>
      <c r="C23" s="184"/>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row>
    <row r="24" spans="1:41" s="47" customFormat="1" ht="13.9" customHeight="1">
      <c r="B24" s="109">
        <v>2011</v>
      </c>
      <c r="C24" s="91" t="s">
        <v>208</v>
      </c>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row>
    <row r="25" spans="1:41" s="47" customFormat="1" ht="31.15" customHeight="1">
      <c r="B25" s="187">
        <v>2015</v>
      </c>
      <c r="C25" s="197" t="s">
        <v>201</v>
      </c>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40"/>
      <c r="AD25" s="40"/>
      <c r="AE25" s="40"/>
      <c r="AF25" s="40"/>
      <c r="AG25" s="40"/>
      <c r="AH25" s="40"/>
      <c r="AI25" s="40"/>
      <c r="AJ25" s="40"/>
    </row>
    <row r="26" spans="1:41" s="36" customFormat="1" ht="8.1" customHeight="1">
      <c r="A26" s="90"/>
      <c r="B26" s="90"/>
      <c r="C26" s="137"/>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7"/>
      <c r="AI26" s="7"/>
      <c r="AJ26" s="7"/>
      <c r="AK26" s="7"/>
      <c r="AL26" s="7"/>
    </row>
    <row r="27" spans="1:41" s="79" customFormat="1" ht="13.15" customHeight="1">
      <c r="A27" s="21" t="s">
        <v>254</v>
      </c>
      <c r="B27" s="21"/>
      <c r="C27" s="21"/>
      <c r="D27" s="21"/>
      <c r="E27" s="21"/>
      <c r="AE27" s="22"/>
    </row>
    <row r="28" spans="1:41" s="79" customFormat="1" ht="11.45" customHeight="1">
      <c r="A28" s="21" t="s">
        <v>251</v>
      </c>
      <c r="B28" s="21"/>
      <c r="C28" s="21"/>
      <c r="D28" s="21"/>
      <c r="E28" s="21"/>
      <c r="AE28" s="22"/>
    </row>
    <row r="29" spans="1:41" s="79" customFormat="1" ht="9.6" customHeight="1">
      <c r="A29" s="21"/>
      <c r="B29" s="21"/>
      <c r="C29" s="21"/>
      <c r="D29" s="21"/>
      <c r="E29" s="21"/>
      <c r="AE29" s="22"/>
    </row>
    <row r="30" spans="1:41" s="79" customFormat="1" ht="10.15" customHeight="1">
      <c r="A30" s="21" t="s">
        <v>252</v>
      </c>
      <c r="B30" s="21"/>
      <c r="C30" s="21"/>
      <c r="D30" s="21"/>
      <c r="E30" s="21"/>
      <c r="AE30" s="22"/>
    </row>
  </sheetData>
  <mergeCells count="1">
    <mergeCell ref="C25:AB25"/>
  </mergeCells>
  <phoneticPr fontId="0" type="noConversion"/>
  <hyperlinks>
    <hyperlink ref="AO1" location="Übersicht!A1" display="zurück zur Übersicht"/>
  </hyperlinks>
  <pageMargins left="0.2" right="0.19" top="0.984251969" bottom="0.984251969" header="0.4921259845" footer="0.4921259845"/>
  <pageSetup paperSize="9" scale="7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9"/>
  <sheetViews>
    <sheetView showGridLines="0" zoomScaleNormal="100" workbookViewId="0"/>
  </sheetViews>
  <sheetFormatPr baseColWidth="10" defaultColWidth="12" defaultRowHeight="11.25"/>
  <cols>
    <col min="1" max="1" width="9.83203125" style="36" customWidth="1"/>
    <col min="2" max="2" width="100.5" style="36" customWidth="1"/>
    <col min="3" max="16384" width="12" style="36"/>
  </cols>
  <sheetData>
    <row r="1" spans="1:3" ht="12">
      <c r="A1" s="193" t="s">
        <v>159</v>
      </c>
      <c r="C1" s="14" t="s">
        <v>42</v>
      </c>
    </row>
    <row r="2" spans="1:3" ht="7.5" customHeight="1">
      <c r="A2" s="16"/>
    </row>
    <row r="3" spans="1:3" s="9" customFormat="1" ht="12">
      <c r="A3" s="188" t="s">
        <v>1</v>
      </c>
      <c r="B3" s="188" t="s">
        <v>176</v>
      </c>
    </row>
    <row r="4" spans="1:3" s="9" customFormat="1" ht="22.5">
      <c r="A4" s="189"/>
      <c r="B4" s="188" t="s">
        <v>160</v>
      </c>
    </row>
    <row r="5" spans="1:3" s="9" customFormat="1" ht="12">
      <c r="A5" s="189"/>
      <c r="B5" s="188" t="s">
        <v>177</v>
      </c>
    </row>
    <row r="6" spans="1:3" s="9" customFormat="1" ht="12">
      <c r="A6" s="188" t="s">
        <v>2</v>
      </c>
      <c r="B6" s="188" t="s">
        <v>178</v>
      </c>
    </row>
    <row r="7" spans="1:3" s="9" customFormat="1" ht="12">
      <c r="A7" s="188"/>
      <c r="B7" s="188" t="s">
        <v>179</v>
      </c>
    </row>
    <row r="8" spans="1:3" s="9" customFormat="1" ht="12">
      <c r="A8" s="188" t="s">
        <v>7</v>
      </c>
      <c r="B8" s="188" t="s">
        <v>180</v>
      </c>
    </row>
    <row r="9" spans="1:3" s="9" customFormat="1" ht="12">
      <c r="A9" s="188"/>
      <c r="B9" s="190" t="s">
        <v>181</v>
      </c>
    </row>
    <row r="10" spans="1:3" s="9" customFormat="1" ht="12">
      <c r="A10" s="188" t="s">
        <v>3</v>
      </c>
      <c r="B10" s="188" t="s">
        <v>182</v>
      </c>
    </row>
    <row r="11" spans="1:3" s="9" customFormat="1" ht="12">
      <c r="A11" s="189"/>
      <c r="B11" s="188" t="s">
        <v>161</v>
      </c>
    </row>
    <row r="12" spans="1:3" s="9" customFormat="1" ht="12">
      <c r="A12" s="189"/>
      <c r="B12" s="190" t="s">
        <v>183</v>
      </c>
    </row>
    <row r="13" spans="1:3" s="9" customFormat="1" ht="12">
      <c r="A13" s="188" t="s">
        <v>83</v>
      </c>
      <c r="B13" s="188" t="s">
        <v>87</v>
      </c>
    </row>
    <row r="14" spans="1:3" s="9" customFormat="1" ht="12">
      <c r="A14" s="189"/>
      <c r="B14" s="188" t="s">
        <v>162</v>
      </c>
    </row>
    <row r="15" spans="1:3" s="9" customFormat="1" ht="12">
      <c r="A15" s="188" t="s">
        <v>9</v>
      </c>
      <c r="B15" s="188" t="s">
        <v>163</v>
      </c>
    </row>
    <row r="16" spans="1:3" s="9" customFormat="1" ht="12">
      <c r="A16" s="188" t="s">
        <v>10</v>
      </c>
      <c r="B16" s="188" t="s">
        <v>184</v>
      </c>
    </row>
    <row r="17" spans="1:3" s="9" customFormat="1" ht="12">
      <c r="A17" s="188"/>
      <c r="B17" s="190" t="s">
        <v>185</v>
      </c>
    </row>
    <row r="18" spans="1:3" s="9" customFormat="1" ht="12">
      <c r="A18" s="188" t="s">
        <v>11</v>
      </c>
      <c r="B18" s="188" t="s">
        <v>88</v>
      </c>
    </row>
    <row r="19" spans="1:3" s="9" customFormat="1" ht="12">
      <c r="A19" s="188" t="s">
        <v>89</v>
      </c>
      <c r="B19" s="188" t="s">
        <v>90</v>
      </c>
      <c r="C19" s="19"/>
    </row>
    <row r="20" spans="1:3" s="9" customFormat="1" ht="12">
      <c r="A20" s="188" t="s">
        <v>12</v>
      </c>
      <c r="B20" s="188" t="s">
        <v>91</v>
      </c>
      <c r="C20" s="19"/>
    </row>
    <row r="21" spans="1:3" s="9" customFormat="1" ht="12">
      <c r="A21" s="189"/>
      <c r="B21" s="188" t="s">
        <v>164</v>
      </c>
      <c r="C21" s="19"/>
    </row>
    <row r="22" spans="1:3" s="9" customFormat="1" ht="12">
      <c r="A22" s="188" t="s">
        <v>82</v>
      </c>
      <c r="B22" s="188" t="s">
        <v>86</v>
      </c>
      <c r="C22" s="19"/>
    </row>
    <row r="23" spans="1:3" s="9" customFormat="1" ht="12">
      <c r="A23" s="189"/>
      <c r="B23" s="188" t="s">
        <v>165</v>
      </c>
      <c r="C23" s="19"/>
    </row>
    <row r="24" spans="1:3" s="9" customFormat="1" ht="12">
      <c r="A24" s="188" t="s">
        <v>13</v>
      </c>
      <c r="B24" s="188" t="s">
        <v>186</v>
      </c>
    </row>
    <row r="25" spans="1:3" s="7" customFormat="1" ht="22.5">
      <c r="A25" s="188"/>
      <c r="B25" s="191" t="s">
        <v>206</v>
      </c>
      <c r="C25" s="90"/>
    </row>
    <row r="26" spans="1:3" s="9" customFormat="1" ht="12">
      <c r="A26" s="188" t="s">
        <v>94</v>
      </c>
      <c r="B26" s="188" t="s">
        <v>166</v>
      </c>
      <c r="C26" s="19"/>
    </row>
    <row r="27" spans="1:3" s="7" customFormat="1" ht="12">
      <c r="A27" s="189"/>
      <c r="B27" s="188" t="s">
        <v>242</v>
      </c>
      <c r="C27" s="90"/>
    </row>
    <row r="28" spans="1:3" s="9" customFormat="1" ht="12">
      <c r="A28" s="188" t="s">
        <v>95</v>
      </c>
      <c r="B28" s="188" t="s">
        <v>96</v>
      </c>
      <c r="C28" s="19"/>
    </row>
    <row r="29" spans="1:3" s="9" customFormat="1" ht="12">
      <c r="A29" s="188" t="s">
        <v>14</v>
      </c>
      <c r="B29" s="188" t="s">
        <v>167</v>
      </c>
      <c r="C29" s="19"/>
    </row>
    <row r="30" spans="1:3" s="9" customFormat="1" ht="12">
      <c r="A30" s="188" t="s">
        <v>63</v>
      </c>
      <c r="B30" s="188" t="s">
        <v>187</v>
      </c>
    </row>
    <row r="31" spans="1:3" s="9" customFormat="1" ht="12">
      <c r="A31" s="188"/>
      <c r="B31" s="190" t="s">
        <v>188</v>
      </c>
      <c r="C31" s="19"/>
    </row>
    <row r="32" spans="1:3" s="9" customFormat="1" ht="12">
      <c r="A32" s="188" t="s">
        <v>15</v>
      </c>
      <c r="B32" s="188" t="s">
        <v>243</v>
      </c>
    </row>
    <row r="33" spans="1:2" s="9" customFormat="1" ht="12">
      <c r="A33" s="188"/>
      <c r="B33" s="188" t="s">
        <v>244</v>
      </c>
    </row>
    <row r="34" spans="1:2" s="9" customFormat="1" ht="12">
      <c r="A34" s="188"/>
      <c r="B34" s="190" t="s">
        <v>189</v>
      </c>
    </row>
    <row r="35" spans="1:2" s="9" customFormat="1" ht="12">
      <c r="A35" s="188" t="s">
        <v>92</v>
      </c>
      <c r="B35" s="188" t="s">
        <v>93</v>
      </c>
    </row>
    <row r="36" spans="1:2" s="9" customFormat="1" ht="12">
      <c r="A36" s="188" t="s">
        <v>65</v>
      </c>
      <c r="B36" s="188" t="s">
        <v>245</v>
      </c>
    </row>
    <row r="37" spans="1:2" s="9" customFormat="1" ht="12">
      <c r="A37" s="188"/>
      <c r="B37" s="188" t="s">
        <v>246</v>
      </c>
    </row>
    <row r="38" spans="1:2" s="9" customFormat="1" ht="12">
      <c r="A38" s="188"/>
      <c r="B38" s="190" t="s">
        <v>190</v>
      </c>
    </row>
    <row r="39" spans="1:2" s="9" customFormat="1" ht="12">
      <c r="A39" s="188" t="s">
        <v>17</v>
      </c>
      <c r="B39" s="188" t="s">
        <v>168</v>
      </c>
    </row>
    <row r="40" spans="1:2" s="9" customFormat="1" ht="12">
      <c r="A40" s="189"/>
      <c r="B40" s="188" t="s">
        <v>169</v>
      </c>
    </row>
    <row r="41" spans="1:2" s="9" customFormat="1" ht="12">
      <c r="A41" s="188" t="s">
        <v>18</v>
      </c>
      <c r="B41" s="188" t="s">
        <v>97</v>
      </c>
    </row>
    <row r="42" spans="1:2" s="9" customFormat="1" ht="12">
      <c r="A42" s="189"/>
      <c r="B42" s="190" t="s">
        <v>192</v>
      </c>
    </row>
    <row r="43" spans="1:2" s="9" customFormat="1" ht="12">
      <c r="A43" s="188" t="s">
        <v>66</v>
      </c>
      <c r="B43" s="188" t="s">
        <v>247</v>
      </c>
    </row>
    <row r="44" spans="1:2" s="9" customFormat="1" ht="12">
      <c r="A44" s="188"/>
      <c r="B44" s="188" t="s">
        <v>248</v>
      </c>
    </row>
    <row r="45" spans="1:2" s="9" customFormat="1" ht="12">
      <c r="A45" s="188" t="s">
        <v>98</v>
      </c>
      <c r="B45" s="188" t="s">
        <v>191</v>
      </c>
    </row>
    <row r="46" spans="1:2" s="9" customFormat="1" ht="12">
      <c r="A46" s="188" t="s">
        <v>170</v>
      </c>
      <c r="B46" s="188" t="s">
        <v>171</v>
      </c>
    </row>
    <row r="47" spans="1:2" s="9" customFormat="1" ht="12">
      <c r="A47" s="188" t="s">
        <v>101</v>
      </c>
      <c r="B47" s="188" t="s">
        <v>102</v>
      </c>
    </row>
    <row r="48" spans="1:2" s="9" customFormat="1" ht="12">
      <c r="A48" s="188" t="s">
        <v>19</v>
      </c>
      <c r="B48" s="188" t="s">
        <v>99</v>
      </c>
    </row>
    <row r="49" spans="1:2" s="9" customFormat="1" ht="12">
      <c r="A49" s="189"/>
      <c r="B49" s="189"/>
    </row>
    <row r="50" spans="1:2" s="9" customFormat="1" ht="12">
      <c r="A50" s="188"/>
      <c r="B50" s="188"/>
    </row>
    <row r="51" spans="1:2" s="9" customFormat="1" ht="12">
      <c r="A51" s="17" t="s">
        <v>108</v>
      </c>
      <c r="B51" s="34"/>
    </row>
    <row r="52" spans="1:2" s="9" customFormat="1" ht="12">
      <c r="A52" s="188" t="s">
        <v>100</v>
      </c>
      <c r="B52" s="188" t="s">
        <v>172</v>
      </c>
    </row>
    <row r="53" spans="1:2" s="9" customFormat="1" ht="22.5">
      <c r="A53" s="188"/>
      <c r="B53" s="188" t="s">
        <v>173</v>
      </c>
    </row>
    <row r="54" spans="1:2" s="9" customFormat="1" ht="12">
      <c r="A54" s="188" t="s">
        <v>104</v>
      </c>
      <c r="B54" s="188" t="s">
        <v>105</v>
      </c>
    </row>
    <row r="55" spans="1:2" s="9" customFormat="1" ht="12">
      <c r="A55" s="188"/>
      <c r="B55" s="188" t="s">
        <v>174</v>
      </c>
    </row>
    <row r="56" spans="1:2">
      <c r="A56" s="188" t="s">
        <v>79</v>
      </c>
      <c r="B56" s="188" t="s">
        <v>103</v>
      </c>
    </row>
    <row r="57" spans="1:2">
      <c r="A57" s="188"/>
      <c r="B57" s="192" t="s">
        <v>193</v>
      </c>
    </row>
    <row r="58" spans="1:2" s="9" customFormat="1" ht="12">
      <c r="A58" s="188" t="s">
        <v>80</v>
      </c>
      <c r="B58" s="188" t="s">
        <v>106</v>
      </c>
    </row>
    <row r="59" spans="1:2">
      <c r="A59" s="188" t="s">
        <v>81</v>
      </c>
      <c r="B59" s="188" t="s">
        <v>107</v>
      </c>
    </row>
  </sheetData>
  <phoneticPr fontId="0" type="noConversion"/>
  <hyperlinks>
    <hyperlink ref="C1" location="Übersicht!A1" display="zurück zur Übersicht"/>
  </hyperlinks>
  <pageMargins left="0.17" right="0.17" top="0.984251969" bottom="0.984251969" header="0.4921259845" footer="0.4921259845"/>
  <pageSetup paperSize="9" scale="8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showGridLines="0" topLeftCell="A7" zoomScaleNormal="100" workbookViewId="0"/>
  </sheetViews>
  <sheetFormatPr baseColWidth="10" defaultColWidth="12" defaultRowHeight="11.25"/>
  <cols>
    <col min="1" max="1" width="1.1640625" style="36" customWidth="1"/>
    <col min="2" max="2" width="11.83203125" style="36" customWidth="1"/>
    <col min="3" max="28" width="5.5" style="36" customWidth="1"/>
    <col min="29" max="16384" width="12" style="36"/>
  </cols>
  <sheetData>
    <row r="1" spans="1:28" ht="12">
      <c r="A1" s="7"/>
      <c r="B1" s="3" t="str">
        <f>"Kanton "&amp;Übersicht!C5</f>
        <v>Kanton Tessin</v>
      </c>
      <c r="C1" s="3"/>
      <c r="D1" s="3"/>
      <c r="E1" s="3"/>
      <c r="F1" s="7"/>
      <c r="G1" s="7"/>
      <c r="H1" s="7"/>
      <c r="I1" s="7"/>
      <c r="J1" s="7"/>
      <c r="K1" s="7"/>
      <c r="L1" s="7"/>
      <c r="M1" s="35"/>
      <c r="N1" s="35"/>
      <c r="O1" s="35"/>
      <c r="P1" s="35"/>
      <c r="Q1" s="35"/>
      <c r="R1" s="3"/>
      <c r="S1" s="3"/>
      <c r="T1" s="7"/>
      <c r="U1" s="7"/>
      <c r="V1" s="7"/>
      <c r="W1" s="7"/>
      <c r="X1" s="7"/>
      <c r="Y1" s="7"/>
      <c r="Z1" s="7"/>
      <c r="AA1" s="7"/>
      <c r="AB1" s="14" t="s">
        <v>42</v>
      </c>
    </row>
    <row r="2" spans="1:28" ht="14.1" customHeight="1">
      <c r="A2" s="37"/>
      <c r="B2" s="92" t="s">
        <v>44</v>
      </c>
      <c r="C2" s="38"/>
      <c r="D2" s="39"/>
      <c r="E2" s="39"/>
      <c r="F2" s="39"/>
      <c r="G2" s="39"/>
      <c r="H2" s="39"/>
      <c r="I2" s="39"/>
      <c r="J2" s="39"/>
      <c r="K2" s="39"/>
      <c r="L2" s="39"/>
      <c r="M2" s="39"/>
      <c r="N2" s="39"/>
      <c r="O2" s="39"/>
      <c r="P2" s="39"/>
      <c r="Q2" s="39"/>
      <c r="R2" s="39"/>
      <c r="S2" s="39"/>
      <c r="T2" s="39"/>
      <c r="U2" s="39"/>
      <c r="V2" s="39"/>
      <c r="W2" s="39"/>
      <c r="X2" s="39"/>
      <c r="Y2" s="39"/>
      <c r="Z2" s="39"/>
      <c r="AA2" s="39"/>
      <c r="AB2" s="37"/>
    </row>
    <row r="3" spans="1:28" ht="3.75" customHeight="1">
      <c r="A3" s="40"/>
      <c r="B3" s="41"/>
      <c r="C3" s="40"/>
      <c r="D3" s="40"/>
      <c r="E3" s="40"/>
      <c r="F3" s="40"/>
      <c r="G3" s="40"/>
      <c r="H3" s="40"/>
      <c r="I3" s="40"/>
      <c r="J3" s="40"/>
      <c r="K3" s="40"/>
      <c r="L3" s="40"/>
      <c r="M3" s="42"/>
      <c r="N3" s="42"/>
      <c r="O3" s="42"/>
      <c r="P3" s="42"/>
      <c r="Q3" s="42"/>
      <c r="R3" s="40"/>
      <c r="S3" s="40"/>
      <c r="T3" s="40"/>
      <c r="U3" s="40"/>
      <c r="V3" s="40"/>
      <c r="W3" s="40"/>
      <c r="X3" s="40"/>
      <c r="Y3" s="40"/>
      <c r="Z3" s="40"/>
      <c r="AA3" s="42"/>
      <c r="AB3" s="40"/>
    </row>
    <row r="4" spans="1:28" ht="18" customHeight="1">
      <c r="A4" s="43"/>
      <c r="B4" s="44" t="s">
        <v>157</v>
      </c>
      <c r="C4" s="45">
        <v>1919</v>
      </c>
      <c r="D4" s="45">
        <v>1922</v>
      </c>
      <c r="E4" s="45">
        <v>1925</v>
      </c>
      <c r="F4" s="45">
        <v>1928</v>
      </c>
      <c r="G4" s="45">
        <v>1931</v>
      </c>
      <c r="H4" s="45">
        <v>1935</v>
      </c>
      <c r="I4" s="45">
        <v>1939</v>
      </c>
      <c r="J4" s="45">
        <v>1943</v>
      </c>
      <c r="K4" s="45">
        <v>1947</v>
      </c>
      <c r="L4" s="46">
        <v>1951</v>
      </c>
      <c r="M4" s="46">
        <v>1955</v>
      </c>
      <c r="N4" s="46">
        <v>1959</v>
      </c>
      <c r="O4" s="46">
        <v>1963</v>
      </c>
      <c r="P4" s="46">
        <v>1967</v>
      </c>
      <c r="Q4" s="45">
        <v>1971</v>
      </c>
      <c r="R4" s="45">
        <v>1975</v>
      </c>
      <c r="S4" s="45">
        <v>1979</v>
      </c>
      <c r="T4" s="45">
        <v>1983</v>
      </c>
      <c r="U4" s="45">
        <v>1987</v>
      </c>
      <c r="V4" s="45">
        <v>1991</v>
      </c>
      <c r="W4" s="45">
        <v>1995</v>
      </c>
      <c r="X4" s="45">
        <v>1999</v>
      </c>
      <c r="Y4" s="45">
        <v>2003</v>
      </c>
      <c r="Z4" s="46">
        <v>2007</v>
      </c>
      <c r="AA4" s="46">
        <v>2011</v>
      </c>
      <c r="AB4" s="46">
        <v>2015</v>
      </c>
    </row>
    <row r="5" spans="1:28">
      <c r="A5" s="47">
        <v>1</v>
      </c>
      <c r="B5" s="48" t="s">
        <v>1</v>
      </c>
      <c r="C5" s="49">
        <v>42.163504018176461</v>
      </c>
      <c r="D5" s="49">
        <v>40.170427268362943</v>
      </c>
      <c r="E5" s="49">
        <v>42.243940578577011</v>
      </c>
      <c r="F5" s="49">
        <v>43.934158213502769</v>
      </c>
      <c r="G5" s="49">
        <v>43.366379938766585</v>
      </c>
      <c r="H5" s="49">
        <v>48.05794128957826</v>
      </c>
      <c r="I5" s="49" t="s">
        <v>149</v>
      </c>
      <c r="J5" s="49">
        <v>31.153348530589614</v>
      </c>
      <c r="K5" s="49">
        <v>38.47088853774158</v>
      </c>
      <c r="L5" s="49">
        <v>41.39312683002003</v>
      </c>
      <c r="M5" s="49">
        <v>42.614023144996601</v>
      </c>
      <c r="N5" s="49">
        <v>41.203569565973233</v>
      </c>
      <c r="O5" s="49">
        <v>40.780723964274785</v>
      </c>
      <c r="P5" s="49">
        <v>41.000105385182842</v>
      </c>
      <c r="Q5" s="49">
        <v>38.39429013203118</v>
      </c>
      <c r="R5" s="49">
        <v>39.101775592869245</v>
      </c>
      <c r="S5" s="49">
        <v>36.294670057005753</v>
      </c>
      <c r="T5" s="49">
        <v>37.894374764264967</v>
      </c>
      <c r="U5" s="49">
        <v>34.833775012287632</v>
      </c>
      <c r="V5" s="49">
        <v>29.430375782881001</v>
      </c>
      <c r="W5" s="49">
        <v>30.472463870294721</v>
      </c>
      <c r="X5" s="49">
        <v>27.687104817641426</v>
      </c>
      <c r="Y5" s="49">
        <v>29.794860332759111</v>
      </c>
      <c r="Z5" s="49">
        <v>28.113920724435548</v>
      </c>
      <c r="AA5" s="50">
        <v>24.846598447073141</v>
      </c>
      <c r="AB5" s="50">
        <v>23.7298304612546</v>
      </c>
    </row>
    <row r="6" spans="1:28">
      <c r="A6" s="47">
        <v>2</v>
      </c>
      <c r="B6" s="48" t="s">
        <v>2</v>
      </c>
      <c r="C6" s="49">
        <v>37.35852232086507</v>
      </c>
      <c r="D6" s="49">
        <v>35.457673227716434</v>
      </c>
      <c r="E6" s="49">
        <v>35.711493354182956</v>
      </c>
      <c r="F6" s="49">
        <v>35.611042990376397</v>
      </c>
      <c r="G6" s="49">
        <v>40.370316372649071</v>
      </c>
      <c r="H6" s="49">
        <v>36.469683373926422</v>
      </c>
      <c r="I6" s="49" t="s">
        <v>150</v>
      </c>
      <c r="J6" s="49">
        <v>35.894276384695949</v>
      </c>
      <c r="K6" s="49">
        <v>39.941655524492525</v>
      </c>
      <c r="L6" s="49">
        <v>41.331484049930651</v>
      </c>
      <c r="M6" s="49">
        <v>38.402344096841979</v>
      </c>
      <c r="N6" s="49">
        <v>39.525989453555077</v>
      </c>
      <c r="O6" s="49">
        <v>36.829804401658272</v>
      </c>
      <c r="P6" s="49">
        <v>37.024449362419645</v>
      </c>
      <c r="Q6" s="49">
        <v>34.812446521581073</v>
      </c>
      <c r="R6" s="49">
        <v>35.655862719643601</v>
      </c>
      <c r="S6" s="49">
        <v>34.117626627572605</v>
      </c>
      <c r="T6" s="49">
        <v>33.955142609739646</v>
      </c>
      <c r="U6" s="49">
        <v>38.235927500468712</v>
      </c>
      <c r="V6" s="49">
        <v>26.943006263048016</v>
      </c>
      <c r="W6" s="49">
        <v>28.362585697480551</v>
      </c>
      <c r="X6" s="49">
        <v>25.917066469064217</v>
      </c>
      <c r="Y6" s="49">
        <v>24.575328725004905</v>
      </c>
      <c r="Z6" s="49">
        <v>24.128447166467907</v>
      </c>
      <c r="AA6" s="50">
        <v>19.96088188109341</v>
      </c>
      <c r="AB6" s="50">
        <v>20.0804203972978</v>
      </c>
    </row>
    <row r="7" spans="1:28">
      <c r="A7" s="47">
        <v>3</v>
      </c>
      <c r="B7" s="48" t="s">
        <v>7</v>
      </c>
      <c r="C7" s="49">
        <v>20.477973660958469</v>
      </c>
      <c r="D7" s="49">
        <v>14.698351736277804</v>
      </c>
      <c r="E7" s="49">
        <v>12.521501172791243</v>
      </c>
      <c r="F7" s="49">
        <v>13.476758443874706</v>
      </c>
      <c r="G7" s="49">
        <v>15.814987607522962</v>
      </c>
      <c r="H7" s="49">
        <v>15.47237533649532</v>
      </c>
      <c r="I7" s="49"/>
      <c r="J7" s="49">
        <v>22.780481794097714</v>
      </c>
      <c r="K7" s="49">
        <v>16.476236781329767</v>
      </c>
      <c r="L7" s="49">
        <v>17.275389120049315</v>
      </c>
      <c r="M7" s="49">
        <v>18.983632758161423</v>
      </c>
      <c r="N7" s="49">
        <v>19.270440980471694</v>
      </c>
      <c r="O7" s="49">
        <v>19.014495979521996</v>
      </c>
      <c r="P7" s="49">
        <v>15.697122984508377</v>
      </c>
      <c r="Q7" s="49">
        <v>13.14596770736927</v>
      </c>
      <c r="R7" s="49">
        <v>13.8578532564359</v>
      </c>
      <c r="S7" s="49">
        <v>15.173889950982877</v>
      </c>
      <c r="T7" s="49">
        <v>13.755903336680108</v>
      </c>
      <c r="U7" s="49">
        <v>9.2725978323106322</v>
      </c>
      <c r="V7" s="49">
        <v>6.7289144050104381</v>
      </c>
      <c r="W7" s="49">
        <v>17.058678375446036</v>
      </c>
      <c r="X7" s="49">
        <v>18.747937885040809</v>
      </c>
      <c r="Y7" s="49">
        <v>25.816633594278116</v>
      </c>
      <c r="Z7" s="49">
        <v>18.107924187604013</v>
      </c>
      <c r="AA7" s="50">
        <v>16.59998542612956</v>
      </c>
      <c r="AB7" s="50">
        <v>15.932825057118</v>
      </c>
    </row>
    <row r="8" spans="1:28">
      <c r="A8" s="47">
        <v>4</v>
      </c>
      <c r="B8" s="48" t="s">
        <v>3</v>
      </c>
      <c r="C8" s="49"/>
      <c r="D8" s="49">
        <v>9.6735477676428232</v>
      </c>
      <c r="E8" s="49">
        <v>9.3432369038311176</v>
      </c>
      <c r="F8" s="49">
        <v>6.613904061234348</v>
      </c>
      <c r="G8" s="49"/>
      <c r="H8" s="49"/>
      <c r="I8" s="49"/>
      <c r="J8" s="49"/>
      <c r="K8" s="49">
        <v>2.780478910903124</v>
      </c>
      <c r="L8" s="49"/>
      <c r="M8" s="49"/>
      <c r="N8" s="49"/>
      <c r="O8" s="49">
        <v>3.374975654544949</v>
      </c>
      <c r="P8" s="49">
        <v>2.7189377173569396</v>
      </c>
      <c r="Q8" s="49">
        <v>2.4377427860688625</v>
      </c>
      <c r="R8" s="49"/>
      <c r="S8" s="49">
        <v>2.3009249142164139</v>
      </c>
      <c r="T8" s="49">
        <v>2.0840305778231101</v>
      </c>
      <c r="U8" s="49">
        <v>1.2508043961834885</v>
      </c>
      <c r="V8" s="49">
        <v>0.95949895615866376</v>
      </c>
      <c r="W8" s="49">
        <v>1.4850095505933383</v>
      </c>
      <c r="X8" s="49">
        <v>5.293482905405039</v>
      </c>
      <c r="Y8" s="49">
        <v>7.5846616803680851</v>
      </c>
      <c r="Z8" s="49">
        <v>8.746454294935285</v>
      </c>
      <c r="AA8" s="50">
        <v>9.7065447088175389</v>
      </c>
      <c r="AB8" s="50">
        <v>11.303935795303101</v>
      </c>
    </row>
    <row r="9" spans="1:28">
      <c r="A9" s="47">
        <v>7</v>
      </c>
      <c r="B9" s="48" t="s">
        <v>10</v>
      </c>
      <c r="C9" s="49"/>
      <c r="D9" s="49"/>
      <c r="E9" s="49"/>
      <c r="F9" s="49"/>
      <c r="G9" s="49"/>
      <c r="H9" s="49"/>
      <c r="I9" s="49"/>
      <c r="J9" s="49"/>
      <c r="K9" s="49"/>
      <c r="L9" s="49"/>
      <c r="M9" s="49"/>
      <c r="N9" s="49"/>
      <c r="O9" s="49"/>
      <c r="P9" s="49"/>
      <c r="Q9" s="49"/>
      <c r="R9" s="49"/>
      <c r="S9" s="49"/>
      <c r="T9" s="49"/>
      <c r="U9" s="49"/>
      <c r="V9" s="49"/>
      <c r="W9" s="49"/>
      <c r="X9" s="49">
        <v>0.21608260359254228</v>
      </c>
      <c r="Y9" s="49"/>
      <c r="Z9" s="49"/>
      <c r="AA9" s="49"/>
      <c r="AB9" s="50"/>
    </row>
    <row r="10" spans="1:28">
      <c r="A10" s="47">
        <v>9</v>
      </c>
      <c r="B10" s="48" t="s">
        <v>13</v>
      </c>
      <c r="C10" s="49"/>
      <c r="D10" s="49"/>
      <c r="E10" s="49">
        <v>0.14073494917904611</v>
      </c>
      <c r="F10" s="49">
        <v>0.36413629101177869</v>
      </c>
      <c r="G10" s="49">
        <v>0.44831608106137921</v>
      </c>
      <c r="H10" s="49"/>
      <c r="I10" s="49"/>
      <c r="J10" s="49"/>
      <c r="K10" s="49">
        <v>2.3307402455330011</v>
      </c>
      <c r="L10" s="49"/>
      <c r="M10" s="49"/>
      <c r="N10" s="49"/>
      <c r="O10" s="49"/>
      <c r="P10" s="49">
        <v>3.559384550532195</v>
      </c>
      <c r="Q10" s="49">
        <v>2.7698447597896267</v>
      </c>
      <c r="R10" s="49">
        <v>3.5611171408911297</v>
      </c>
      <c r="S10" s="49">
        <v>2.7295895846931115</v>
      </c>
      <c r="T10" s="49"/>
      <c r="U10" s="49">
        <v>1.1823990514458866</v>
      </c>
      <c r="V10" s="49">
        <v>0.70093945720250517</v>
      </c>
      <c r="W10" s="49">
        <v>1.3428277851109973</v>
      </c>
      <c r="X10" s="49">
        <v>1.3420649816370351</v>
      </c>
      <c r="Y10" s="49"/>
      <c r="Z10" s="49">
        <v>1.2681664746427346</v>
      </c>
      <c r="AA10" s="50">
        <v>1.2214291414949321</v>
      </c>
      <c r="AB10" s="50">
        <v>0.52034146860456598</v>
      </c>
    </row>
    <row r="11" spans="1:28">
      <c r="A11" s="47">
        <v>10</v>
      </c>
      <c r="B11" s="48" t="s">
        <v>94</v>
      </c>
      <c r="C11" s="49"/>
      <c r="D11" s="49"/>
      <c r="E11" s="49"/>
      <c r="F11" s="49"/>
      <c r="G11" s="49"/>
      <c r="H11" s="49"/>
      <c r="I11" s="49"/>
      <c r="J11" s="49"/>
      <c r="K11" s="49"/>
      <c r="L11" s="49"/>
      <c r="M11" s="49"/>
      <c r="N11" s="49"/>
      <c r="O11" s="49"/>
      <c r="P11" s="49"/>
      <c r="Q11" s="49">
        <v>6.6850603323877227</v>
      </c>
      <c r="R11" s="49">
        <v>7.5867401590443144</v>
      </c>
      <c r="S11" s="49">
        <v>9.3832988655292553</v>
      </c>
      <c r="T11" s="49">
        <v>10.551898895564729</v>
      </c>
      <c r="U11" s="49">
        <v>10.99261222276834</v>
      </c>
      <c r="V11" s="49">
        <v>9.9854906054279748</v>
      </c>
      <c r="W11" s="49"/>
      <c r="X11" s="49"/>
      <c r="Y11" s="49"/>
      <c r="Z11" s="49"/>
      <c r="AA11" s="49"/>
      <c r="AB11" s="50"/>
    </row>
    <row r="12" spans="1:28">
      <c r="A12" s="47">
        <v>12</v>
      </c>
      <c r="B12" s="48" t="s">
        <v>15</v>
      </c>
      <c r="C12" s="49"/>
      <c r="D12" s="49"/>
      <c r="E12" s="49"/>
      <c r="F12" s="49"/>
      <c r="G12" s="49"/>
      <c r="H12" s="49"/>
      <c r="I12" s="49"/>
      <c r="J12" s="49"/>
      <c r="K12" s="49"/>
      <c r="L12" s="49"/>
      <c r="M12" s="49"/>
      <c r="N12" s="49"/>
      <c r="O12" s="49"/>
      <c r="P12" s="49"/>
      <c r="Q12" s="49"/>
      <c r="R12" s="49"/>
      <c r="S12" s="49"/>
      <c r="T12" s="49"/>
      <c r="U12" s="49">
        <v>0.89230971913272172</v>
      </c>
      <c r="V12" s="49"/>
      <c r="W12" s="49"/>
      <c r="X12" s="49"/>
      <c r="Y12" s="49"/>
      <c r="Z12" s="49"/>
      <c r="AA12" s="49"/>
      <c r="AB12" s="50"/>
    </row>
    <row r="13" spans="1:28">
      <c r="A13" s="47">
        <v>13</v>
      </c>
      <c r="B13" s="48" t="s">
        <v>63</v>
      </c>
      <c r="C13" s="49"/>
      <c r="D13" s="49"/>
      <c r="E13" s="49"/>
      <c r="F13" s="49"/>
      <c r="G13" s="49"/>
      <c r="H13" s="49"/>
      <c r="I13" s="49"/>
      <c r="J13" s="49"/>
      <c r="K13" s="49"/>
      <c r="L13" s="49"/>
      <c r="M13" s="49"/>
      <c r="N13" s="49"/>
      <c r="O13" s="49"/>
      <c r="P13" s="49"/>
      <c r="Q13" s="49"/>
      <c r="R13" s="49"/>
      <c r="S13" s="49"/>
      <c r="T13" s="49"/>
      <c r="U13" s="49">
        <v>1.9120560619803095</v>
      </c>
      <c r="V13" s="49">
        <v>0.951670146137787</v>
      </c>
      <c r="W13" s="49">
        <v>1.7305962364264722</v>
      </c>
      <c r="X13" s="49">
        <v>1.4161658995148283</v>
      </c>
      <c r="Y13" s="49">
        <v>2.9677925816088444</v>
      </c>
      <c r="Z13" s="49">
        <v>4.8047756688833632</v>
      </c>
      <c r="AA13" s="50">
        <v>6.7407620746251569</v>
      </c>
      <c r="AB13" s="50">
        <v>3.52809942646173</v>
      </c>
    </row>
    <row r="14" spans="1:28">
      <c r="A14" s="47">
        <v>15</v>
      </c>
      <c r="B14" s="48" t="s">
        <v>65</v>
      </c>
      <c r="C14" s="49"/>
      <c r="D14" s="49"/>
      <c r="E14" s="49"/>
      <c r="F14" s="49"/>
      <c r="G14" s="49"/>
      <c r="H14" s="49"/>
      <c r="I14" s="49"/>
      <c r="J14" s="49"/>
      <c r="K14" s="49"/>
      <c r="L14" s="49"/>
      <c r="M14" s="49"/>
      <c r="N14" s="49"/>
      <c r="O14" s="49"/>
      <c r="P14" s="49"/>
      <c r="Q14" s="49">
        <v>1.7546477607722806</v>
      </c>
      <c r="R14" s="49"/>
      <c r="S14" s="49"/>
      <c r="T14" s="49"/>
      <c r="U14" s="49"/>
      <c r="V14" s="49"/>
      <c r="W14" s="49"/>
      <c r="X14" s="49"/>
      <c r="Y14" s="49"/>
      <c r="Z14" s="49"/>
      <c r="AA14" s="49"/>
      <c r="AB14" s="50"/>
    </row>
    <row r="15" spans="1:28">
      <c r="A15" s="47">
        <v>18</v>
      </c>
      <c r="B15" s="48" t="s">
        <v>98</v>
      </c>
      <c r="C15" s="49"/>
      <c r="D15" s="49"/>
      <c r="E15" s="49"/>
      <c r="F15" s="49"/>
      <c r="G15" s="49"/>
      <c r="H15" s="49"/>
      <c r="I15" s="49"/>
      <c r="J15" s="49"/>
      <c r="K15" s="49"/>
      <c r="L15" s="49"/>
      <c r="M15" s="49"/>
      <c r="N15" s="49"/>
      <c r="O15" s="49"/>
      <c r="P15" s="49"/>
      <c r="Q15" s="49"/>
      <c r="R15" s="49"/>
      <c r="S15" s="49"/>
      <c r="T15" s="49"/>
      <c r="U15" s="49"/>
      <c r="V15" s="49">
        <v>23.529540709812107</v>
      </c>
      <c r="W15" s="49">
        <v>18.596434880359727</v>
      </c>
      <c r="X15" s="49">
        <v>18.517116230264545</v>
      </c>
      <c r="Y15" s="49">
        <v>7.9629952681044074</v>
      </c>
      <c r="Z15" s="49">
        <v>14.047931868561303</v>
      </c>
      <c r="AA15" s="50">
        <v>17.540347066314581</v>
      </c>
      <c r="AB15" s="50">
        <v>21.684660346667599</v>
      </c>
    </row>
    <row r="16" spans="1:28">
      <c r="A16" s="47"/>
      <c r="B16" s="48" t="s">
        <v>12</v>
      </c>
      <c r="C16" s="49"/>
      <c r="D16" s="49"/>
      <c r="E16" s="49"/>
      <c r="F16" s="49"/>
      <c r="G16" s="49"/>
      <c r="H16" s="49"/>
      <c r="I16" s="49"/>
      <c r="J16" s="49"/>
      <c r="K16" s="49"/>
      <c r="L16" s="49"/>
      <c r="M16" s="49"/>
      <c r="N16" s="49"/>
      <c r="O16" s="49"/>
      <c r="P16" s="49"/>
      <c r="Q16" s="49"/>
      <c r="R16" s="49"/>
      <c r="S16" s="49"/>
      <c r="T16" s="49"/>
      <c r="U16" s="49"/>
      <c r="V16" s="49"/>
      <c r="W16" s="49"/>
      <c r="X16" s="49"/>
      <c r="Y16" s="49"/>
      <c r="Z16" s="49"/>
      <c r="AA16" s="50"/>
      <c r="AB16" s="50">
        <v>0.84818730537923803</v>
      </c>
    </row>
    <row r="17" spans="1:28">
      <c r="A17" s="47">
        <v>34.1</v>
      </c>
      <c r="B17" s="48" t="s">
        <v>100</v>
      </c>
      <c r="C17" s="49"/>
      <c r="D17" s="49"/>
      <c r="E17" s="49"/>
      <c r="F17" s="49"/>
      <c r="G17" s="49"/>
      <c r="H17" s="49"/>
      <c r="I17" s="49"/>
      <c r="J17" s="49">
        <v>10.171893290616721</v>
      </c>
      <c r="K17" s="49"/>
      <c r="L17" s="49"/>
      <c r="M17" s="49"/>
      <c r="N17" s="49"/>
      <c r="O17" s="49"/>
      <c r="P17" s="49"/>
      <c r="Q17" s="49"/>
      <c r="R17" s="49"/>
      <c r="S17" s="49"/>
      <c r="T17" s="49"/>
      <c r="U17" s="49"/>
      <c r="V17" s="49"/>
      <c r="W17" s="49"/>
      <c r="X17" s="49"/>
      <c r="Y17" s="49"/>
      <c r="Z17" s="49"/>
      <c r="AA17" s="49"/>
      <c r="AB17" s="50"/>
    </row>
    <row r="18" spans="1:28" ht="12.6" customHeight="1">
      <c r="A18" s="47">
        <v>35</v>
      </c>
      <c r="B18" s="48" t="s">
        <v>19</v>
      </c>
      <c r="C18" s="49"/>
      <c r="D18" s="49"/>
      <c r="E18" s="49">
        <v>3.9093041438623924E-2</v>
      </c>
      <c r="F18" s="49"/>
      <c r="G18" s="49"/>
      <c r="H18" s="49"/>
      <c r="I18" s="49"/>
      <c r="J18" s="49"/>
      <c r="K18" s="49"/>
      <c r="L18" s="49"/>
      <c r="M18" s="49"/>
      <c r="N18" s="49"/>
      <c r="O18" s="49"/>
      <c r="P18" s="49"/>
      <c r="Q18" s="49"/>
      <c r="R18" s="49">
        <v>0.23665113111579303</v>
      </c>
      <c r="S18" s="49"/>
      <c r="T18" s="49">
        <v>1.7586498159274551</v>
      </c>
      <c r="U18" s="49">
        <v>1.4275182034222944</v>
      </c>
      <c r="V18" s="49">
        <v>0.77056367432150308</v>
      </c>
      <c r="W18" s="49">
        <v>0.95140360428817083</v>
      </c>
      <c r="X18" s="49">
        <v>0.86297820783955237</v>
      </c>
      <c r="Y18" s="49">
        <v>1.2977278178765346</v>
      </c>
      <c r="Z18" s="49">
        <v>0.7823796144698455</v>
      </c>
      <c r="AA18" s="50">
        <v>3.3834512544516815</v>
      </c>
      <c r="AB18" s="50">
        <v>2.3716997419132602</v>
      </c>
    </row>
    <row r="19" spans="1:28" ht="18" customHeight="1">
      <c r="A19" s="51"/>
      <c r="B19" s="52" t="s">
        <v>4</v>
      </c>
      <c r="C19" s="53">
        <f t="shared" ref="C19:AB19" si="0">SUM(C5:C18)</f>
        <v>100</v>
      </c>
      <c r="D19" s="53">
        <f t="shared" si="0"/>
        <v>100</v>
      </c>
      <c r="E19" s="53">
        <f t="shared" si="0"/>
        <v>100</v>
      </c>
      <c r="F19" s="53">
        <f t="shared" si="0"/>
        <v>100</v>
      </c>
      <c r="G19" s="53">
        <f t="shared" si="0"/>
        <v>100</v>
      </c>
      <c r="H19" s="53">
        <f t="shared" si="0"/>
        <v>100</v>
      </c>
      <c r="I19" s="53">
        <f t="shared" si="0"/>
        <v>0</v>
      </c>
      <c r="J19" s="53">
        <f t="shared" si="0"/>
        <v>100</v>
      </c>
      <c r="K19" s="53">
        <f t="shared" si="0"/>
        <v>100</v>
      </c>
      <c r="L19" s="53">
        <f t="shared" si="0"/>
        <v>100</v>
      </c>
      <c r="M19" s="53">
        <f t="shared" si="0"/>
        <v>100</v>
      </c>
      <c r="N19" s="53">
        <f t="shared" si="0"/>
        <v>100</v>
      </c>
      <c r="O19" s="53">
        <f t="shared" si="0"/>
        <v>100</v>
      </c>
      <c r="P19" s="53">
        <f t="shared" si="0"/>
        <v>100</v>
      </c>
      <c r="Q19" s="53">
        <f t="shared" si="0"/>
        <v>100.00000000000001</v>
      </c>
      <c r="R19" s="53">
        <f t="shared" si="0"/>
        <v>99.999999999999986</v>
      </c>
      <c r="S19" s="53">
        <f t="shared" si="0"/>
        <v>100.00000000000003</v>
      </c>
      <c r="T19" s="53">
        <f t="shared" si="0"/>
        <v>100.00000000000003</v>
      </c>
      <c r="U19" s="53">
        <f t="shared" si="0"/>
        <v>100.00000000000003</v>
      </c>
      <c r="V19" s="53">
        <f t="shared" si="0"/>
        <v>100</v>
      </c>
      <c r="W19" s="53">
        <f t="shared" si="0"/>
        <v>100.00000000000001</v>
      </c>
      <c r="X19" s="53">
        <f t="shared" si="0"/>
        <v>99.999999999999986</v>
      </c>
      <c r="Y19" s="53">
        <f t="shared" si="0"/>
        <v>100.00000000000001</v>
      </c>
      <c r="Z19" s="53">
        <f t="shared" si="0"/>
        <v>100.00000000000001</v>
      </c>
      <c r="AA19" s="53">
        <f t="shared" si="0"/>
        <v>100.00000000000001</v>
      </c>
      <c r="AB19" s="53">
        <f t="shared" si="0"/>
        <v>99.999999999999915</v>
      </c>
    </row>
    <row r="20" spans="1:28" ht="5.25" customHeight="1">
      <c r="A20" s="47"/>
      <c r="B20" s="47"/>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47"/>
    </row>
    <row r="21" spans="1:28" ht="18.75" customHeight="1">
      <c r="A21" s="55"/>
      <c r="B21" s="55" t="s">
        <v>20</v>
      </c>
      <c r="C21" s="56">
        <v>57.90539075113864</v>
      </c>
      <c r="D21" s="56">
        <v>66.45562941859238</v>
      </c>
      <c r="E21" s="56">
        <v>74.38303489439852</v>
      </c>
      <c r="F21" s="56">
        <v>74.730235630918301</v>
      </c>
      <c r="G21" s="56">
        <v>71.750916507461142</v>
      </c>
      <c r="H21" s="56">
        <v>74.361809754605559</v>
      </c>
      <c r="I21" s="56"/>
      <c r="J21" s="56">
        <v>73.719971944590569</v>
      </c>
      <c r="K21" s="56">
        <v>69.604121475054228</v>
      </c>
      <c r="L21" s="56">
        <v>67.455996725337698</v>
      </c>
      <c r="M21" s="56">
        <v>69.377228859831163</v>
      </c>
      <c r="N21" s="56">
        <v>69.214916584887149</v>
      </c>
      <c r="O21" s="56">
        <v>68.351979746458426</v>
      </c>
      <c r="P21" s="56">
        <v>69.15122639844715</v>
      </c>
      <c r="Q21" s="56">
        <v>60.635371505456718</v>
      </c>
      <c r="R21" s="56">
        <v>64.652552997088975</v>
      </c>
      <c r="S21" s="56">
        <v>59.626813551728226</v>
      </c>
      <c r="T21" s="56">
        <v>61.587480438184656</v>
      </c>
      <c r="U21" s="56">
        <v>60.206939749923173</v>
      </c>
      <c r="V21" s="56">
        <v>67.521442085921024</v>
      </c>
      <c r="W21" s="56">
        <v>52.75832684969064</v>
      </c>
      <c r="X21" s="56">
        <v>49.70953582736945</v>
      </c>
      <c r="Y21" s="56">
        <v>48.571371202538003</v>
      </c>
      <c r="Z21" s="56">
        <v>47.351461689873879</v>
      </c>
      <c r="AA21" s="56">
        <v>54.30050494335299</v>
      </c>
      <c r="AB21" s="56">
        <v>54.375972184097357</v>
      </c>
    </row>
    <row r="22" spans="1:28">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row>
    <row r="23" spans="1:28" ht="14.1" customHeight="1">
      <c r="A23" s="47"/>
      <c r="B23" s="92" t="s">
        <v>45</v>
      </c>
      <c r="C23" s="38"/>
      <c r="D23" s="39"/>
      <c r="E23" s="39"/>
      <c r="F23" s="39"/>
      <c r="G23" s="39"/>
      <c r="H23" s="39"/>
      <c r="I23" s="39"/>
      <c r="J23" s="39"/>
      <c r="K23" s="39"/>
      <c r="L23" s="39"/>
      <c r="M23" s="39"/>
      <c r="N23" s="39"/>
      <c r="O23" s="39"/>
      <c r="P23" s="39"/>
      <c r="Q23" s="39"/>
      <c r="R23" s="39"/>
      <c r="S23" s="39"/>
      <c r="T23" s="39"/>
      <c r="U23" s="39"/>
      <c r="V23" s="39"/>
      <c r="W23" s="39"/>
      <c r="X23" s="39"/>
      <c r="Y23" s="39"/>
      <c r="Z23" s="39"/>
      <c r="AA23" s="39"/>
      <c r="AB23" s="39"/>
    </row>
    <row r="24" spans="1:28" ht="3.75" customHeight="1">
      <c r="A24" s="47"/>
      <c r="B24" s="41"/>
      <c r="C24" s="40"/>
      <c r="D24" s="40"/>
      <c r="E24" s="40"/>
      <c r="F24" s="40"/>
      <c r="G24" s="40"/>
      <c r="H24" s="40"/>
      <c r="I24" s="40"/>
      <c r="J24" s="40"/>
      <c r="K24" s="40"/>
      <c r="L24" s="40"/>
      <c r="M24" s="42"/>
      <c r="N24" s="42"/>
      <c r="O24" s="42"/>
      <c r="P24" s="42"/>
      <c r="Q24" s="42"/>
      <c r="R24" s="40"/>
      <c r="S24" s="40"/>
      <c r="T24" s="40"/>
      <c r="U24" s="40"/>
      <c r="V24" s="40"/>
      <c r="W24" s="40"/>
      <c r="X24" s="40"/>
      <c r="Y24" s="40"/>
      <c r="Z24" s="40"/>
      <c r="AA24" s="42"/>
      <c r="AB24" s="42"/>
    </row>
    <row r="25" spans="1:28" ht="18" customHeight="1">
      <c r="A25" s="43"/>
      <c r="B25" s="44" t="s">
        <v>157</v>
      </c>
      <c r="C25" s="45">
        <v>1919</v>
      </c>
      <c r="D25" s="45">
        <v>1922</v>
      </c>
      <c r="E25" s="45">
        <v>1925</v>
      </c>
      <c r="F25" s="45">
        <v>1928</v>
      </c>
      <c r="G25" s="45">
        <v>1931</v>
      </c>
      <c r="H25" s="45">
        <v>1935</v>
      </c>
      <c r="I25" s="45">
        <v>1939</v>
      </c>
      <c r="J25" s="45">
        <v>1943</v>
      </c>
      <c r="K25" s="45">
        <v>1947</v>
      </c>
      <c r="L25" s="46">
        <v>1951</v>
      </c>
      <c r="M25" s="46">
        <v>1955</v>
      </c>
      <c r="N25" s="46">
        <v>1959</v>
      </c>
      <c r="O25" s="46">
        <v>1963</v>
      </c>
      <c r="P25" s="46">
        <v>1967</v>
      </c>
      <c r="Q25" s="45">
        <v>1971</v>
      </c>
      <c r="R25" s="45">
        <v>1975</v>
      </c>
      <c r="S25" s="45">
        <v>1979</v>
      </c>
      <c r="T25" s="45">
        <v>1983</v>
      </c>
      <c r="U25" s="45">
        <v>1987</v>
      </c>
      <c r="V25" s="45">
        <v>1991</v>
      </c>
      <c r="W25" s="45">
        <v>1995</v>
      </c>
      <c r="X25" s="45">
        <v>1999</v>
      </c>
      <c r="Y25" s="45">
        <v>2003</v>
      </c>
      <c r="Z25" s="46">
        <v>2007</v>
      </c>
      <c r="AA25" s="46">
        <v>2011</v>
      </c>
      <c r="AB25" s="46">
        <v>2015</v>
      </c>
    </row>
    <row r="26" spans="1:28">
      <c r="A26" s="47">
        <v>1</v>
      </c>
      <c r="B26" s="48" t="s">
        <v>1</v>
      </c>
      <c r="C26" s="57">
        <v>4</v>
      </c>
      <c r="D26" s="57">
        <v>4</v>
      </c>
      <c r="E26" s="57">
        <v>4</v>
      </c>
      <c r="F26" s="57">
        <v>4</v>
      </c>
      <c r="G26" s="57">
        <v>3</v>
      </c>
      <c r="H26" s="57">
        <v>3</v>
      </c>
      <c r="I26" s="57">
        <v>2</v>
      </c>
      <c r="J26" s="57">
        <v>2</v>
      </c>
      <c r="K26" s="57">
        <v>3</v>
      </c>
      <c r="L26" s="57">
        <v>3</v>
      </c>
      <c r="M26" s="57">
        <v>3</v>
      </c>
      <c r="N26" s="57">
        <v>3</v>
      </c>
      <c r="O26" s="57">
        <v>3</v>
      </c>
      <c r="P26" s="57">
        <v>3</v>
      </c>
      <c r="Q26" s="57">
        <v>4</v>
      </c>
      <c r="R26" s="57">
        <v>3</v>
      </c>
      <c r="S26" s="57">
        <v>3</v>
      </c>
      <c r="T26" s="57">
        <v>3</v>
      </c>
      <c r="U26" s="57">
        <v>3</v>
      </c>
      <c r="V26" s="57">
        <v>3</v>
      </c>
      <c r="W26" s="57">
        <v>3</v>
      </c>
      <c r="X26" s="57">
        <v>2</v>
      </c>
      <c r="Y26" s="57">
        <v>3</v>
      </c>
      <c r="Z26" s="57">
        <v>3</v>
      </c>
      <c r="AA26" s="58">
        <v>2</v>
      </c>
      <c r="AB26" s="59">
        <v>2</v>
      </c>
    </row>
    <row r="27" spans="1:28">
      <c r="A27" s="47">
        <v>2</v>
      </c>
      <c r="B27" s="48" t="s">
        <v>2</v>
      </c>
      <c r="C27" s="57">
        <v>3</v>
      </c>
      <c r="D27" s="57">
        <v>3</v>
      </c>
      <c r="E27" s="57">
        <v>3</v>
      </c>
      <c r="F27" s="57">
        <v>3</v>
      </c>
      <c r="G27" s="57">
        <v>3</v>
      </c>
      <c r="H27" s="57">
        <v>3</v>
      </c>
      <c r="I27" s="57">
        <v>3</v>
      </c>
      <c r="J27" s="57">
        <v>3</v>
      </c>
      <c r="K27" s="57">
        <v>3</v>
      </c>
      <c r="L27" s="57">
        <v>3</v>
      </c>
      <c r="M27" s="57">
        <v>3</v>
      </c>
      <c r="N27" s="57">
        <v>3</v>
      </c>
      <c r="O27" s="57">
        <v>3</v>
      </c>
      <c r="P27" s="57">
        <v>3</v>
      </c>
      <c r="Q27" s="57">
        <v>3</v>
      </c>
      <c r="R27" s="57">
        <v>3</v>
      </c>
      <c r="S27" s="57">
        <v>3</v>
      </c>
      <c r="T27" s="57">
        <v>3</v>
      </c>
      <c r="U27" s="57">
        <v>4</v>
      </c>
      <c r="V27" s="57">
        <v>2</v>
      </c>
      <c r="W27" s="57">
        <v>2</v>
      </c>
      <c r="X27" s="57">
        <v>2</v>
      </c>
      <c r="Y27" s="57">
        <v>2</v>
      </c>
      <c r="Z27" s="57">
        <v>2</v>
      </c>
      <c r="AA27" s="58">
        <v>2</v>
      </c>
      <c r="AB27" s="59">
        <v>2</v>
      </c>
    </row>
    <row r="28" spans="1:28">
      <c r="A28" s="47">
        <v>3</v>
      </c>
      <c r="B28" s="48" t="s">
        <v>7</v>
      </c>
      <c r="C28" s="57">
        <v>1</v>
      </c>
      <c r="D28" s="57">
        <v>1</v>
      </c>
      <c r="E28" s="57">
        <v>1</v>
      </c>
      <c r="F28" s="57">
        <v>1</v>
      </c>
      <c r="G28" s="57">
        <v>1</v>
      </c>
      <c r="H28" s="57">
        <v>1</v>
      </c>
      <c r="I28" s="57">
        <v>1</v>
      </c>
      <c r="J28" s="57">
        <v>2</v>
      </c>
      <c r="K28" s="57">
        <v>1</v>
      </c>
      <c r="L28" s="57">
        <v>1</v>
      </c>
      <c r="M28" s="57">
        <v>1</v>
      </c>
      <c r="N28" s="57">
        <v>1</v>
      </c>
      <c r="O28" s="57">
        <v>1</v>
      </c>
      <c r="P28" s="57">
        <v>1</v>
      </c>
      <c r="Q28" s="57">
        <v>1</v>
      </c>
      <c r="R28" s="57">
        <v>1</v>
      </c>
      <c r="S28" s="57">
        <v>1</v>
      </c>
      <c r="T28" s="57">
        <v>1</v>
      </c>
      <c r="U28" s="57"/>
      <c r="V28" s="57"/>
      <c r="W28" s="57">
        <v>2</v>
      </c>
      <c r="X28" s="57">
        <v>2</v>
      </c>
      <c r="Y28" s="57">
        <v>2</v>
      </c>
      <c r="Z28" s="57">
        <v>2</v>
      </c>
      <c r="AA28" s="58">
        <v>1</v>
      </c>
      <c r="AB28" s="59">
        <v>1</v>
      </c>
    </row>
    <row r="29" spans="1:28">
      <c r="A29" s="47"/>
      <c r="B29" s="48" t="s">
        <v>3</v>
      </c>
      <c r="C29" s="57"/>
      <c r="D29" s="57"/>
      <c r="E29" s="57"/>
      <c r="F29" s="57"/>
      <c r="G29" s="57"/>
      <c r="H29" s="57"/>
      <c r="I29" s="57"/>
      <c r="J29" s="57"/>
      <c r="K29" s="57"/>
      <c r="L29" s="57"/>
      <c r="M29" s="57"/>
      <c r="N29" s="57"/>
      <c r="O29" s="57"/>
      <c r="P29" s="57"/>
      <c r="Q29" s="57"/>
      <c r="R29" s="57"/>
      <c r="S29" s="57"/>
      <c r="T29" s="57"/>
      <c r="U29" s="57"/>
      <c r="V29" s="57"/>
      <c r="W29" s="57"/>
      <c r="X29" s="57"/>
      <c r="Y29" s="57"/>
      <c r="Z29" s="57"/>
      <c r="AA29" s="58">
        <v>1</v>
      </c>
      <c r="AB29" s="59">
        <v>1</v>
      </c>
    </row>
    <row r="30" spans="1:28" ht="12">
      <c r="A30" s="47">
        <v>10</v>
      </c>
      <c r="B30" s="48" t="s">
        <v>94</v>
      </c>
      <c r="C30" s="57"/>
      <c r="D30" s="57"/>
      <c r="E30" s="57"/>
      <c r="F30" s="57"/>
      <c r="G30" s="57"/>
      <c r="H30" s="57"/>
      <c r="I30" s="57"/>
      <c r="J30" s="57"/>
      <c r="K30" s="57"/>
      <c r="L30" s="57"/>
      <c r="M30" s="57"/>
      <c r="N30" s="57"/>
      <c r="O30" s="57"/>
      <c r="P30" s="57"/>
      <c r="Q30" s="57"/>
      <c r="R30" s="57">
        <v>1</v>
      </c>
      <c r="S30" s="57">
        <v>1</v>
      </c>
      <c r="T30" s="57">
        <v>1</v>
      </c>
      <c r="U30" s="57">
        <v>1</v>
      </c>
      <c r="V30" s="57">
        <v>1</v>
      </c>
      <c r="W30" s="57"/>
      <c r="X30" s="57"/>
      <c r="Y30" s="57"/>
      <c r="Z30" s="57"/>
      <c r="AA30" s="57"/>
      <c r="AB30" s="7"/>
    </row>
    <row r="31" spans="1:28">
      <c r="A31" s="47">
        <v>18</v>
      </c>
      <c r="B31" s="48" t="s">
        <v>98</v>
      </c>
      <c r="C31" s="57"/>
      <c r="D31" s="57"/>
      <c r="E31" s="57"/>
      <c r="F31" s="57"/>
      <c r="G31" s="57"/>
      <c r="H31" s="57"/>
      <c r="I31" s="57"/>
      <c r="J31" s="57"/>
      <c r="K31" s="57"/>
      <c r="L31" s="57"/>
      <c r="M31" s="57"/>
      <c r="N31" s="57"/>
      <c r="O31" s="57"/>
      <c r="P31" s="57"/>
      <c r="Q31" s="57"/>
      <c r="R31" s="57"/>
      <c r="S31" s="57"/>
      <c r="T31" s="57"/>
      <c r="U31" s="57"/>
      <c r="V31" s="57">
        <v>2</v>
      </c>
      <c r="W31" s="57">
        <v>1</v>
      </c>
      <c r="X31" s="57">
        <v>2</v>
      </c>
      <c r="Y31" s="57">
        <v>1</v>
      </c>
      <c r="Z31" s="57">
        <v>1</v>
      </c>
      <c r="AA31" s="58">
        <v>2</v>
      </c>
      <c r="AB31" s="59">
        <v>2</v>
      </c>
    </row>
    <row r="32" spans="1:28" ht="12">
      <c r="A32" s="47">
        <v>34.1</v>
      </c>
      <c r="B32" s="48" t="s">
        <v>100</v>
      </c>
      <c r="C32" s="57"/>
      <c r="D32" s="57"/>
      <c r="E32" s="57"/>
      <c r="F32" s="57"/>
      <c r="G32" s="57"/>
      <c r="H32" s="57"/>
      <c r="I32" s="57">
        <v>1</v>
      </c>
      <c r="J32" s="57"/>
      <c r="K32" s="57"/>
      <c r="L32" s="57"/>
      <c r="M32" s="57"/>
      <c r="N32" s="57"/>
      <c r="O32" s="57"/>
      <c r="P32" s="57"/>
      <c r="Q32" s="57"/>
      <c r="R32" s="57"/>
      <c r="S32" s="57"/>
      <c r="T32" s="57"/>
      <c r="U32" s="57"/>
      <c r="V32" s="57"/>
      <c r="W32" s="57"/>
      <c r="X32" s="57"/>
      <c r="Y32" s="57"/>
      <c r="Z32" s="57"/>
      <c r="AA32" s="57"/>
      <c r="AB32" s="7"/>
    </row>
    <row r="33" spans="1:28" ht="18.75" customHeight="1">
      <c r="A33" s="60"/>
      <c r="B33" s="60" t="s">
        <v>4</v>
      </c>
      <c r="C33" s="61">
        <v>8</v>
      </c>
      <c r="D33" s="61">
        <v>8</v>
      </c>
      <c r="E33" s="61">
        <v>8</v>
      </c>
      <c r="F33" s="61">
        <v>8</v>
      </c>
      <c r="G33" s="61">
        <v>7</v>
      </c>
      <c r="H33" s="61">
        <v>7</v>
      </c>
      <c r="I33" s="61">
        <v>7</v>
      </c>
      <c r="J33" s="61">
        <v>7</v>
      </c>
      <c r="K33" s="61">
        <v>7</v>
      </c>
      <c r="L33" s="61">
        <v>7</v>
      </c>
      <c r="M33" s="61">
        <v>7</v>
      </c>
      <c r="N33" s="61">
        <v>7</v>
      </c>
      <c r="O33" s="61">
        <v>7</v>
      </c>
      <c r="P33" s="61">
        <v>7</v>
      </c>
      <c r="Q33" s="61">
        <v>8</v>
      </c>
      <c r="R33" s="61">
        <v>8</v>
      </c>
      <c r="S33" s="61">
        <v>8</v>
      </c>
      <c r="T33" s="61">
        <v>8</v>
      </c>
      <c r="U33" s="61">
        <v>8</v>
      </c>
      <c r="V33" s="61">
        <v>8</v>
      </c>
      <c r="W33" s="61">
        <v>8</v>
      </c>
      <c r="X33" s="61">
        <v>8</v>
      </c>
      <c r="Y33" s="61">
        <v>8</v>
      </c>
      <c r="Z33" s="61">
        <v>8</v>
      </c>
      <c r="AA33" s="61">
        <v>8</v>
      </c>
      <c r="AB33" s="61">
        <v>8</v>
      </c>
    </row>
    <row r="34" spans="1:28" s="34" customFormat="1" ht="7.9" customHeight="1">
      <c r="A34" s="64"/>
      <c r="B34" s="64"/>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row>
    <row r="35" spans="1:28" ht="12.75" customHeight="1">
      <c r="A35" s="47"/>
      <c r="B35" s="19" t="s">
        <v>253</v>
      </c>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row>
    <row r="36" spans="1:28" ht="11.45" customHeight="1">
      <c r="A36" s="47"/>
      <c r="B36" s="62">
        <v>1925</v>
      </c>
      <c r="C36" s="47" t="s">
        <v>19</v>
      </c>
      <c r="D36" s="47" t="s">
        <v>255</v>
      </c>
      <c r="E36" s="47"/>
      <c r="F36" s="47"/>
      <c r="G36" s="47"/>
      <c r="H36" s="47"/>
      <c r="I36" s="47"/>
      <c r="J36" s="47"/>
      <c r="K36" s="47"/>
      <c r="L36" s="47"/>
      <c r="M36" s="47"/>
      <c r="N36" s="47"/>
      <c r="O36" s="47"/>
      <c r="P36" s="47"/>
      <c r="Q36" s="47"/>
      <c r="R36" s="47"/>
      <c r="S36" s="47"/>
      <c r="T36" s="47"/>
      <c r="U36" s="47"/>
      <c r="V36" s="47"/>
      <c r="W36" s="47"/>
      <c r="X36" s="47"/>
      <c r="Y36" s="47"/>
      <c r="Z36" s="47"/>
      <c r="AA36" s="47"/>
      <c r="AB36" s="47"/>
    </row>
    <row r="37" spans="1:28" ht="11.25" customHeight="1">
      <c r="A37" s="47"/>
      <c r="B37" s="63" t="s">
        <v>210</v>
      </c>
      <c r="C37" s="36" t="s">
        <v>256</v>
      </c>
      <c r="D37" s="63"/>
      <c r="E37" s="47"/>
      <c r="F37" s="47"/>
      <c r="G37" s="47"/>
      <c r="H37" s="47"/>
      <c r="I37" s="47"/>
      <c r="J37" s="47"/>
      <c r="K37" s="47"/>
      <c r="L37" s="47"/>
      <c r="M37" s="47"/>
      <c r="N37" s="47"/>
      <c r="O37" s="47"/>
      <c r="P37" s="47"/>
      <c r="Q37" s="47"/>
      <c r="R37" s="47"/>
      <c r="S37" s="47"/>
      <c r="T37" s="47"/>
      <c r="U37" s="47"/>
      <c r="V37" s="47"/>
      <c r="W37" s="47"/>
      <c r="X37" s="47"/>
      <c r="Y37" s="47"/>
      <c r="Z37" s="47"/>
      <c r="AA37" s="47"/>
      <c r="AB37" s="47"/>
    </row>
    <row r="38" spans="1:28" ht="10.15" customHeight="1">
      <c r="A38" s="47"/>
      <c r="B38" s="47"/>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row>
    <row r="39" spans="1:28" ht="11.45" customHeight="1">
      <c r="A39" s="47"/>
      <c r="B39" s="29" t="s">
        <v>250</v>
      </c>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row>
    <row r="40" spans="1:28" ht="15.6" customHeight="1">
      <c r="A40" s="47"/>
      <c r="B40" s="34" t="s">
        <v>251</v>
      </c>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row>
    <row r="41" spans="1:28">
      <c r="B41" s="47"/>
    </row>
    <row r="42" spans="1:28">
      <c r="B42" s="34" t="s">
        <v>252</v>
      </c>
    </row>
  </sheetData>
  <phoneticPr fontId="0" type="noConversion"/>
  <hyperlinks>
    <hyperlink ref="AB1" location="Übersicht!A1" display="zurück zur Übersicht"/>
  </hyperlinks>
  <pageMargins left="0.56999999999999995" right="0.78740157499999996" top="0.39" bottom="0.3" header="0.24" footer="0.16"/>
  <pageSetup paperSize="9" scale="97" orientation="landscape" r:id="rId1"/>
  <headerFooter alignWithMargins="0"/>
  <rowBreaks count="1" manualBreakCount="1">
    <brk id="22" max="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
  <sheetViews>
    <sheetView zoomScaleNormal="100" workbookViewId="0"/>
  </sheetViews>
  <sheetFormatPr baseColWidth="10" defaultColWidth="12" defaultRowHeight="9.9499999999999993" customHeight="1"/>
  <cols>
    <col min="1" max="1" width="1.1640625" style="100" customWidth="1"/>
    <col min="2" max="2" width="6.1640625" style="99" customWidth="1"/>
    <col min="3" max="3" width="6.33203125" style="79" customWidth="1"/>
    <col min="4" max="4" width="1" style="79" customWidth="1"/>
    <col min="5" max="9" width="9.5" style="79" customWidth="1"/>
    <col min="10" max="10" width="11" style="79" customWidth="1"/>
    <col min="11" max="16" width="9.5" style="79" customWidth="1"/>
    <col min="17" max="16384" width="12" style="79"/>
  </cols>
  <sheetData>
    <row r="1" spans="1:16" s="81" customFormat="1" ht="12">
      <c r="A1" s="29"/>
      <c r="B1" s="6" t="str">
        <f>"Kanton "&amp;Übersicht!C5</f>
        <v>Kanton Tessin</v>
      </c>
      <c r="C1" s="94"/>
      <c r="D1" s="94"/>
      <c r="E1" s="94"/>
      <c r="F1" s="80"/>
      <c r="P1" s="14" t="s">
        <v>42</v>
      </c>
    </row>
    <row r="2" spans="1:16" s="97" customFormat="1" ht="14.1" customHeight="1">
      <c r="A2" s="91"/>
      <c r="B2" s="93" t="s">
        <v>46</v>
      </c>
      <c r="C2" s="95"/>
      <c r="D2" s="95"/>
      <c r="E2" s="96"/>
      <c r="F2" s="96"/>
      <c r="G2" s="96"/>
      <c r="H2" s="96"/>
      <c r="I2" s="96"/>
      <c r="J2" s="96"/>
      <c r="K2" s="96"/>
      <c r="L2" s="96"/>
      <c r="M2" s="96"/>
      <c r="N2" s="96"/>
    </row>
    <row r="3" spans="1:16" ht="3.75" customHeight="1">
      <c r="A3" s="98"/>
      <c r="N3" s="100"/>
    </row>
    <row r="4" spans="1:16" s="81" customFormat="1" ht="18" customHeight="1">
      <c r="A4" s="51"/>
      <c r="B4" s="101" t="s">
        <v>158</v>
      </c>
      <c r="C4" s="102"/>
      <c r="D4" s="103"/>
      <c r="E4" s="104">
        <v>1971</v>
      </c>
      <c r="F4" s="104">
        <v>1975</v>
      </c>
      <c r="G4" s="104">
        <v>1979</v>
      </c>
      <c r="H4" s="104">
        <v>1983</v>
      </c>
      <c r="I4" s="104">
        <v>1987</v>
      </c>
      <c r="J4" s="104">
        <v>1991</v>
      </c>
      <c r="K4" s="104">
        <v>1995</v>
      </c>
      <c r="L4" s="104">
        <v>1999</v>
      </c>
      <c r="M4" s="104">
        <v>2003</v>
      </c>
      <c r="N4" s="105">
        <v>2007</v>
      </c>
      <c r="O4" s="105">
        <v>2011</v>
      </c>
      <c r="P4" s="105">
        <v>2015</v>
      </c>
    </row>
    <row r="5" spans="1:16" s="81" customFormat="1" ht="12" customHeight="1">
      <c r="A5" s="91"/>
      <c r="B5" s="106" t="s">
        <v>1</v>
      </c>
      <c r="C5" s="107"/>
      <c r="D5" s="107"/>
      <c r="E5" s="108">
        <v>38.394290132031173</v>
      </c>
      <c r="F5" s="108">
        <v>39.101775592869252</v>
      </c>
      <c r="G5" s="108">
        <v>36.294670057005746</v>
      </c>
      <c r="H5" s="108">
        <v>37.89437476426496</v>
      </c>
      <c r="I5" s="108">
        <v>34.833775012287624</v>
      </c>
      <c r="J5" s="108">
        <v>29.430375782881001</v>
      </c>
      <c r="K5" s="108">
        <v>30.472463870294717</v>
      </c>
      <c r="L5" s="108">
        <v>27.68542833119281</v>
      </c>
      <c r="M5" s="108">
        <v>29.795443301582463</v>
      </c>
      <c r="N5" s="108">
        <v>28.113920724435548</v>
      </c>
      <c r="O5" s="108">
        <v>24.846598447073141</v>
      </c>
      <c r="P5" s="108">
        <v>23.729830461254636</v>
      </c>
    </row>
    <row r="6" spans="1:16" s="81" customFormat="1" ht="12.6" customHeight="1">
      <c r="A6" s="91"/>
      <c r="B6" s="109" t="s">
        <v>2</v>
      </c>
      <c r="C6" s="110"/>
      <c r="D6" s="110"/>
      <c r="E6" s="111">
        <v>34.812446521581073</v>
      </c>
      <c r="F6" s="111">
        <v>35.655862719643608</v>
      </c>
      <c r="G6" s="111">
        <v>34.117626627572598</v>
      </c>
      <c r="H6" s="111">
        <v>33.955142609739639</v>
      </c>
      <c r="I6" s="111">
        <v>38.235927500468705</v>
      </c>
      <c r="J6" s="111">
        <v>26.943006263048019</v>
      </c>
      <c r="K6" s="111">
        <v>28.362585697480547</v>
      </c>
      <c r="L6" s="111">
        <v>25.9121530784372</v>
      </c>
      <c r="M6" s="111">
        <v>24.575697154141906</v>
      </c>
      <c r="N6" s="111">
        <v>24.128447166467907</v>
      </c>
      <c r="O6" s="111">
        <v>19.96088188109341</v>
      </c>
      <c r="P6" s="111">
        <v>20.080420397297825</v>
      </c>
    </row>
    <row r="7" spans="1:16" s="81" customFormat="1" ht="12.6" customHeight="1">
      <c r="A7" s="98"/>
      <c r="B7" s="109" t="s">
        <v>7</v>
      </c>
      <c r="C7" s="110"/>
      <c r="D7" s="110"/>
      <c r="E7" s="111">
        <v>13.145967707369266</v>
      </c>
      <c r="F7" s="111">
        <v>13.857853256435904</v>
      </c>
      <c r="G7" s="111">
        <v>15.173889950982874</v>
      </c>
      <c r="H7" s="111">
        <v>13.755903336680106</v>
      </c>
      <c r="I7" s="111">
        <v>9.2725978323106304</v>
      </c>
      <c r="J7" s="111">
        <v>6.728914405010439</v>
      </c>
      <c r="K7" s="111">
        <v>17.058678375446032</v>
      </c>
      <c r="L7" s="111">
        <v>18.753364266405555</v>
      </c>
      <c r="M7" s="111">
        <v>25.816884343487349</v>
      </c>
      <c r="N7" s="111">
        <v>18.107924187604013</v>
      </c>
      <c r="O7" s="111">
        <v>16.599985426129564</v>
      </c>
      <c r="P7" s="111">
        <v>15.932825057118006</v>
      </c>
    </row>
    <row r="8" spans="1:16" s="81" customFormat="1" ht="12.6" customHeight="1">
      <c r="A8" s="91"/>
      <c r="B8" s="109" t="s">
        <v>3</v>
      </c>
      <c r="C8" s="110"/>
      <c r="D8" s="110"/>
      <c r="E8" s="111">
        <v>2.4377427860688621</v>
      </c>
      <c r="F8" s="112" t="s">
        <v>8</v>
      </c>
      <c r="G8" s="111">
        <v>2.3009249142164134</v>
      </c>
      <c r="H8" s="111">
        <v>2.0840305778231096</v>
      </c>
      <c r="I8" s="111">
        <v>1.2508043961834885</v>
      </c>
      <c r="J8" s="111">
        <v>0.95949895615866387</v>
      </c>
      <c r="K8" s="111">
        <v>1.4850095505933378</v>
      </c>
      <c r="L8" s="111">
        <v>5.2943830539473975</v>
      </c>
      <c r="M8" s="111">
        <v>7.5847753883224565</v>
      </c>
      <c r="N8" s="111">
        <v>8.746454294935285</v>
      </c>
      <c r="O8" s="111">
        <v>9.7065447088175389</v>
      </c>
      <c r="P8" s="111">
        <v>11.30393579530311</v>
      </c>
    </row>
    <row r="9" spans="1:16" s="81" customFormat="1" ht="8.1" customHeight="1">
      <c r="A9" s="91"/>
      <c r="B9" s="19"/>
      <c r="C9" s="110"/>
      <c r="D9" s="110"/>
      <c r="E9" s="111"/>
      <c r="F9" s="113"/>
      <c r="G9" s="113"/>
      <c r="H9" s="113"/>
      <c r="I9" s="113"/>
      <c r="J9" s="113"/>
      <c r="K9" s="113"/>
      <c r="L9" s="113"/>
      <c r="M9" s="113"/>
      <c r="N9" s="113"/>
      <c r="O9" s="113"/>
      <c r="P9" s="113"/>
    </row>
    <row r="10" spans="1:16" s="81" customFormat="1" ht="12.6" customHeight="1">
      <c r="A10" s="91"/>
      <c r="B10" s="109" t="s">
        <v>10</v>
      </c>
      <c r="C10" s="110"/>
      <c r="D10" s="110"/>
      <c r="E10" s="112" t="s">
        <v>8</v>
      </c>
      <c r="F10" s="112" t="s">
        <v>8</v>
      </c>
      <c r="G10" s="112" t="s">
        <v>8</v>
      </c>
      <c r="H10" s="112" t="s">
        <v>8</v>
      </c>
      <c r="I10" s="112" t="s">
        <v>8</v>
      </c>
      <c r="J10" s="112" t="s">
        <v>8</v>
      </c>
      <c r="K10" s="112" t="s">
        <v>8</v>
      </c>
      <c r="L10" s="111">
        <v>0.21629821777483735</v>
      </c>
      <c r="M10" s="112" t="s">
        <v>8</v>
      </c>
      <c r="N10" s="112" t="s">
        <v>8</v>
      </c>
      <c r="O10" s="112" t="s">
        <v>8</v>
      </c>
      <c r="P10" s="112" t="s">
        <v>8</v>
      </c>
    </row>
    <row r="11" spans="1:16" s="81" customFormat="1" ht="12.6" customHeight="1">
      <c r="A11" s="98"/>
      <c r="B11" s="109"/>
      <c r="C11" s="110"/>
      <c r="D11" s="110"/>
      <c r="E11" s="112"/>
      <c r="F11" s="112"/>
      <c r="G11" s="112"/>
      <c r="H11" s="112"/>
      <c r="I11" s="112"/>
      <c r="J11" s="112"/>
      <c r="K11" s="112"/>
      <c r="L11" s="111"/>
      <c r="M11" s="112"/>
      <c r="N11" s="112"/>
      <c r="O11" s="112"/>
      <c r="P11" s="112"/>
    </row>
    <row r="12" spans="1:16" s="119" customFormat="1" ht="12.6" customHeight="1">
      <c r="A12" s="91"/>
      <c r="B12" s="114" t="s">
        <v>12</v>
      </c>
      <c r="C12" s="115"/>
      <c r="D12" s="115"/>
      <c r="E12" s="116" t="s">
        <v>8</v>
      </c>
      <c r="F12" s="116" t="s">
        <v>8</v>
      </c>
      <c r="G12" s="116" t="s">
        <v>8</v>
      </c>
      <c r="H12" s="116" t="s">
        <v>8</v>
      </c>
      <c r="I12" s="116" t="s">
        <v>8</v>
      </c>
      <c r="J12" s="116" t="s">
        <v>8</v>
      </c>
      <c r="K12" s="116" t="s">
        <v>8</v>
      </c>
      <c r="L12" s="116" t="s">
        <v>8</v>
      </c>
      <c r="M12" s="116" t="s">
        <v>8</v>
      </c>
      <c r="N12" s="116" t="s">
        <v>8</v>
      </c>
      <c r="O12" s="117" t="s">
        <v>8</v>
      </c>
      <c r="P12" s="118">
        <v>0.84818730537923837</v>
      </c>
    </row>
    <row r="13" spans="1:16" s="81" customFormat="1" ht="8.1" customHeight="1">
      <c r="A13" s="91"/>
      <c r="B13" s="19"/>
      <c r="C13" s="110"/>
      <c r="D13" s="110"/>
      <c r="E13" s="111"/>
      <c r="F13" s="113"/>
      <c r="G13" s="113"/>
      <c r="H13" s="113"/>
      <c r="I13" s="113"/>
      <c r="J13" s="113"/>
      <c r="K13" s="113"/>
      <c r="L13" s="113"/>
      <c r="M13" s="113"/>
      <c r="N13" s="113"/>
      <c r="O13" s="113"/>
      <c r="P13" s="113"/>
    </row>
    <row r="14" spans="1:16" s="81" customFormat="1" ht="12.6" customHeight="1">
      <c r="A14" s="91"/>
      <c r="B14" s="109" t="s">
        <v>13</v>
      </c>
      <c r="C14" s="110"/>
      <c r="D14" s="110"/>
      <c r="E14" s="111">
        <v>2.7698447597896263</v>
      </c>
      <c r="F14" s="111">
        <v>3.5611171408911306</v>
      </c>
      <c r="G14" s="111">
        <v>2.7295895846931111</v>
      </c>
      <c r="H14" s="112" t="s">
        <v>8</v>
      </c>
      <c r="I14" s="111">
        <v>1.1823990514458864</v>
      </c>
      <c r="J14" s="111">
        <v>0.70093945720250517</v>
      </c>
      <c r="K14" s="111">
        <v>1.3428277851109971</v>
      </c>
      <c r="L14" s="111">
        <v>1.3420753079655823</v>
      </c>
      <c r="M14" s="112" t="s">
        <v>8</v>
      </c>
      <c r="N14" s="111">
        <v>1.2681664746427346</v>
      </c>
      <c r="O14" s="111">
        <v>1.2214291414949321</v>
      </c>
      <c r="P14" s="111">
        <v>0.52034146860456576</v>
      </c>
    </row>
    <row r="15" spans="1:16" s="81" customFormat="1" ht="12.6" customHeight="1">
      <c r="A15" s="98"/>
      <c r="B15" s="109" t="s">
        <v>94</v>
      </c>
      <c r="C15" s="110"/>
      <c r="D15" s="110"/>
      <c r="E15" s="111">
        <v>6.6850603323877209</v>
      </c>
      <c r="F15" s="111">
        <v>7.5867401590443153</v>
      </c>
      <c r="G15" s="111">
        <v>9.3832988655292535</v>
      </c>
      <c r="H15" s="111">
        <v>10.551898895564728</v>
      </c>
      <c r="I15" s="111">
        <v>10.992612222768338</v>
      </c>
      <c r="J15" s="111">
        <v>9.9854906054279748</v>
      </c>
      <c r="K15" s="120" t="s">
        <v>231</v>
      </c>
      <c r="L15" s="112" t="s">
        <v>8</v>
      </c>
      <c r="M15" s="112" t="s">
        <v>8</v>
      </c>
      <c r="N15" s="112" t="s">
        <v>8</v>
      </c>
      <c r="O15" s="112" t="s">
        <v>8</v>
      </c>
      <c r="P15" s="112" t="s">
        <v>8</v>
      </c>
    </row>
    <row r="16" spans="1:16" s="81" customFormat="1" ht="12.6" customHeight="1">
      <c r="A16" s="91"/>
      <c r="B16" s="109" t="s">
        <v>15</v>
      </c>
      <c r="C16" s="110"/>
      <c r="D16" s="110"/>
      <c r="E16" s="112" t="s">
        <v>8</v>
      </c>
      <c r="F16" s="112" t="s">
        <v>8</v>
      </c>
      <c r="G16" s="112" t="s">
        <v>8</v>
      </c>
      <c r="H16" s="112" t="s">
        <v>8</v>
      </c>
      <c r="I16" s="111">
        <v>0.89230971913272161</v>
      </c>
      <c r="J16" s="112" t="s">
        <v>8</v>
      </c>
      <c r="K16" s="112" t="s">
        <v>8</v>
      </c>
      <c r="L16" s="112" t="s">
        <v>8</v>
      </c>
      <c r="M16" s="112" t="s">
        <v>8</v>
      </c>
      <c r="N16" s="112" t="s">
        <v>8</v>
      </c>
      <c r="O16" s="112" t="s">
        <v>8</v>
      </c>
      <c r="P16" s="112" t="s">
        <v>8</v>
      </c>
    </row>
    <row r="17" spans="1:16" s="81" customFormat="1" ht="12.6" customHeight="1">
      <c r="A17" s="91"/>
      <c r="B17" s="109" t="s">
        <v>63</v>
      </c>
      <c r="C17" s="110"/>
      <c r="D17" s="110"/>
      <c r="E17" s="112" t="s">
        <v>8</v>
      </c>
      <c r="F17" s="112" t="s">
        <v>8</v>
      </c>
      <c r="G17" s="112" t="s">
        <v>8</v>
      </c>
      <c r="H17" s="112" t="s">
        <v>8</v>
      </c>
      <c r="I17" s="111">
        <v>1.9120560619803093</v>
      </c>
      <c r="J17" s="111">
        <v>0.95167014613778711</v>
      </c>
      <c r="K17" s="111">
        <v>1.730596236426472</v>
      </c>
      <c r="L17" s="111">
        <v>1.4161972435198014</v>
      </c>
      <c r="M17" s="111">
        <v>2.9663378913037852</v>
      </c>
      <c r="N17" s="111">
        <v>4.8047756688833632</v>
      </c>
      <c r="O17" s="111">
        <v>6.7407620746251569</v>
      </c>
      <c r="P17" s="111">
        <v>3.5280994264617331</v>
      </c>
    </row>
    <row r="18" spans="1:16" s="81" customFormat="1" ht="8.1" customHeight="1">
      <c r="A18" s="91"/>
      <c r="B18" s="19"/>
      <c r="C18" s="110"/>
      <c r="D18" s="110"/>
      <c r="E18" s="111"/>
      <c r="F18" s="113"/>
      <c r="G18" s="113"/>
      <c r="H18" s="113"/>
      <c r="I18" s="113"/>
      <c r="J18" s="113"/>
      <c r="K18" s="113"/>
      <c r="L18" s="113"/>
      <c r="M18" s="113"/>
      <c r="N18" s="113"/>
      <c r="O18" s="113"/>
      <c r="P18" s="113"/>
    </row>
    <row r="19" spans="1:16" s="81" customFormat="1" ht="12.6" customHeight="1">
      <c r="A19" s="98"/>
      <c r="B19" s="109" t="s">
        <v>65</v>
      </c>
      <c r="C19" s="110"/>
      <c r="D19" s="110"/>
      <c r="E19" s="111">
        <v>1.7546477607722801</v>
      </c>
      <c r="F19" s="112" t="s">
        <v>8</v>
      </c>
      <c r="G19" s="112" t="s">
        <v>8</v>
      </c>
      <c r="H19" s="112" t="s">
        <v>8</v>
      </c>
      <c r="I19" s="112" t="s">
        <v>8</v>
      </c>
      <c r="J19" s="112" t="s">
        <v>8</v>
      </c>
      <c r="K19" s="112" t="s">
        <v>8</v>
      </c>
      <c r="L19" s="112" t="s">
        <v>8</v>
      </c>
      <c r="M19" s="112" t="s">
        <v>8</v>
      </c>
      <c r="N19" s="112" t="s">
        <v>8</v>
      </c>
      <c r="O19" s="112" t="s">
        <v>8</v>
      </c>
      <c r="P19" s="112" t="s">
        <v>8</v>
      </c>
    </row>
    <row r="20" spans="1:16" s="81" customFormat="1" ht="12.6" customHeight="1">
      <c r="A20" s="91"/>
      <c r="B20" s="109" t="s">
        <v>98</v>
      </c>
      <c r="C20" s="110"/>
      <c r="D20" s="110"/>
      <c r="E20" s="112" t="s">
        <v>8</v>
      </c>
      <c r="F20" s="112" t="s">
        <v>8</v>
      </c>
      <c r="G20" s="112" t="s">
        <v>8</v>
      </c>
      <c r="H20" s="112" t="s">
        <v>8</v>
      </c>
      <c r="I20" s="112" t="s">
        <v>8</v>
      </c>
      <c r="J20" s="111">
        <v>23.529540709812107</v>
      </c>
      <c r="K20" s="111">
        <v>18.596434880359723</v>
      </c>
      <c r="L20" s="111">
        <v>18.516339931732023</v>
      </c>
      <c r="M20" s="111">
        <v>7.9631146479714019</v>
      </c>
      <c r="N20" s="111">
        <v>14.047931868561303</v>
      </c>
      <c r="O20" s="111">
        <v>17.540347066314581</v>
      </c>
      <c r="P20" s="111">
        <v>21.684660346667634</v>
      </c>
    </row>
    <row r="21" spans="1:16" s="81" customFormat="1" ht="8.1" customHeight="1">
      <c r="A21" s="91"/>
      <c r="B21" s="19"/>
      <c r="C21" s="110"/>
      <c r="D21" s="110"/>
      <c r="E21" s="111"/>
      <c r="F21" s="113"/>
      <c r="G21" s="113"/>
      <c r="H21" s="113"/>
      <c r="I21" s="113"/>
      <c r="J21" s="113"/>
      <c r="K21" s="113"/>
      <c r="L21" s="113"/>
      <c r="M21" s="113"/>
      <c r="N21" s="113"/>
      <c r="O21" s="113"/>
      <c r="P21" s="113"/>
    </row>
    <row r="22" spans="1:16" s="81" customFormat="1" ht="12.6" customHeight="1">
      <c r="A22" s="91"/>
      <c r="B22" s="109" t="s">
        <v>19</v>
      </c>
      <c r="C22" s="110"/>
      <c r="D22" s="110"/>
      <c r="E22" s="112" t="s">
        <v>8</v>
      </c>
      <c r="F22" s="111">
        <v>0.23665113111579306</v>
      </c>
      <c r="G22" s="112" t="s">
        <v>8</v>
      </c>
      <c r="H22" s="111">
        <v>1.7586498159274548</v>
      </c>
      <c r="I22" s="111">
        <v>1.4275182034222942</v>
      </c>
      <c r="J22" s="111">
        <v>0.77056367432150319</v>
      </c>
      <c r="K22" s="111">
        <v>0.95140360428817072</v>
      </c>
      <c r="L22" s="111">
        <v>0.86376056902480025</v>
      </c>
      <c r="M22" s="111">
        <v>1.2977472731906567</v>
      </c>
      <c r="N22" s="111">
        <v>0.7823796144698455</v>
      </c>
      <c r="O22" s="111">
        <v>3.3834512544516819</v>
      </c>
      <c r="P22" s="111">
        <v>2.3716997419132646</v>
      </c>
    </row>
    <row r="23" spans="1:16" s="81" customFormat="1" ht="8.1" customHeight="1">
      <c r="A23" s="98"/>
      <c r="B23" s="121"/>
      <c r="C23" s="110"/>
      <c r="D23" s="110"/>
      <c r="E23" s="111"/>
      <c r="F23" s="111"/>
      <c r="G23" s="111"/>
      <c r="H23" s="111"/>
      <c r="I23" s="111"/>
      <c r="J23" s="111"/>
      <c r="K23" s="111"/>
      <c r="L23" s="111"/>
      <c r="M23" s="111"/>
      <c r="N23" s="111"/>
      <c r="O23" s="111"/>
      <c r="P23" s="111"/>
    </row>
    <row r="24" spans="1:16" s="81" customFormat="1" ht="11.45" customHeight="1">
      <c r="A24" s="91"/>
      <c r="B24" s="109" t="s">
        <v>4</v>
      </c>
      <c r="C24" s="110"/>
      <c r="D24" s="110"/>
      <c r="E24" s="122">
        <f>SUM(E5:E22)</f>
        <v>100</v>
      </c>
      <c r="F24" s="122">
        <f t="shared" ref="F24:O24" si="0">SUM(F5:F22)</f>
        <v>99.999999999999986</v>
      </c>
      <c r="G24" s="122">
        <f t="shared" si="0"/>
        <v>99.999999999999986</v>
      </c>
      <c r="H24" s="122">
        <f t="shared" si="0"/>
        <v>100</v>
      </c>
      <c r="I24" s="122">
        <f t="shared" si="0"/>
        <v>99.999999999999986</v>
      </c>
      <c r="J24" s="122">
        <f t="shared" si="0"/>
        <v>100.00000000000001</v>
      </c>
      <c r="K24" s="122">
        <f t="shared" si="0"/>
        <v>100</v>
      </c>
      <c r="L24" s="122">
        <f>SUM(L5:L22)</f>
        <v>100.00000000000001</v>
      </c>
      <c r="M24" s="122">
        <f>SUM(M5:M22)</f>
        <v>100</v>
      </c>
      <c r="N24" s="122">
        <f t="shared" si="0"/>
        <v>100.00000000000001</v>
      </c>
      <c r="O24" s="122">
        <f t="shared" si="0"/>
        <v>100.00000000000001</v>
      </c>
      <c r="P24" s="122">
        <f>SUM(P5:P22)</f>
        <v>100.00000000000003</v>
      </c>
    </row>
    <row r="25" spans="1:16" s="81" customFormat="1" ht="17.45" customHeight="1">
      <c r="A25" s="123"/>
      <c r="B25" s="55" t="s">
        <v>20</v>
      </c>
      <c r="C25" s="124"/>
      <c r="D25" s="124"/>
      <c r="E25" s="125">
        <v>60.635371505456725</v>
      </c>
      <c r="F25" s="125">
        <v>64.652552997088961</v>
      </c>
      <c r="G25" s="125">
        <v>59.626813551728233</v>
      </c>
      <c r="H25" s="125">
        <v>61.587480438184663</v>
      </c>
      <c r="I25" s="125">
        <v>60.20693974992318</v>
      </c>
      <c r="J25" s="125">
        <v>67.521442085921009</v>
      </c>
      <c r="K25" s="125">
        <v>52.75832684969064</v>
      </c>
      <c r="L25" s="125">
        <v>49.709535827369443</v>
      </c>
      <c r="M25" s="125">
        <v>48.571371202537996</v>
      </c>
      <c r="N25" s="125">
        <v>47.351461689873879</v>
      </c>
      <c r="O25" s="125">
        <v>54.30050494335299</v>
      </c>
      <c r="P25" s="125">
        <v>54.375972184097357</v>
      </c>
    </row>
    <row r="26" spans="1:16" s="81" customFormat="1" ht="7.15" customHeight="1">
      <c r="A26" s="91"/>
      <c r="B26" s="21"/>
      <c r="C26" s="126"/>
      <c r="D26" s="126"/>
      <c r="E26" s="79"/>
      <c r="F26" s="79"/>
      <c r="G26" s="79"/>
      <c r="H26" s="79"/>
      <c r="I26" s="79"/>
      <c r="J26" s="79"/>
      <c r="K26" s="79"/>
      <c r="L26" s="79"/>
      <c r="M26" s="79"/>
      <c r="N26" s="79"/>
    </row>
    <row r="27" spans="1:16" s="81" customFormat="1" ht="10.15" customHeight="1">
      <c r="A27" s="98"/>
      <c r="B27" s="19" t="s">
        <v>22</v>
      </c>
      <c r="C27" s="19"/>
      <c r="D27" s="19"/>
      <c r="E27" s="20"/>
      <c r="F27" s="20"/>
      <c r="G27" s="20"/>
      <c r="H27" s="20"/>
      <c r="I27" s="20"/>
      <c r="J27" s="20"/>
      <c r="K27" s="20"/>
      <c r="L27" s="20"/>
      <c r="M27" s="20"/>
      <c r="N27" s="20"/>
    </row>
    <row r="28" spans="1:16" s="81" customFormat="1" ht="10.15" customHeight="1">
      <c r="B28" s="21" t="s">
        <v>21</v>
      </c>
      <c r="C28" s="22"/>
      <c r="D28" s="22"/>
      <c r="E28" s="22"/>
      <c r="F28" s="22"/>
      <c r="G28" s="22"/>
      <c r="H28" s="22"/>
      <c r="I28" s="22"/>
    </row>
    <row r="29" spans="1:16" s="81" customFormat="1" ht="14.1" customHeight="1">
      <c r="A29" s="91"/>
      <c r="B29" s="23" t="s">
        <v>23</v>
      </c>
      <c r="C29" s="19" t="s">
        <v>232</v>
      </c>
      <c r="D29" s="20" t="s">
        <v>110</v>
      </c>
      <c r="E29" s="22"/>
      <c r="F29" s="20"/>
      <c r="G29" s="20"/>
      <c r="H29" s="20"/>
      <c r="I29" s="20"/>
      <c r="J29" s="20"/>
      <c r="K29" s="20"/>
      <c r="L29" s="20"/>
      <c r="M29" s="20"/>
      <c r="N29" s="20"/>
    </row>
    <row r="30" spans="1:16" s="81" customFormat="1" ht="14.1" customHeight="1">
      <c r="A30" s="91"/>
      <c r="B30" s="19" t="s">
        <v>24</v>
      </c>
      <c r="C30" s="21" t="s">
        <v>111</v>
      </c>
      <c r="D30" s="22" t="s">
        <v>112</v>
      </c>
      <c r="E30" s="22"/>
      <c r="F30" s="22"/>
      <c r="G30" s="22"/>
      <c r="H30" s="22"/>
      <c r="I30" s="22"/>
      <c r="J30" s="22"/>
      <c r="K30" s="22"/>
      <c r="L30" s="22"/>
      <c r="M30" s="22"/>
      <c r="N30" s="22"/>
    </row>
    <row r="31" spans="1:16" s="81" customFormat="1" ht="12.6" customHeight="1">
      <c r="A31" s="91"/>
      <c r="B31" s="19"/>
      <c r="C31" s="21"/>
      <c r="D31" s="22" t="s">
        <v>113</v>
      </c>
      <c r="E31" s="22"/>
      <c r="F31" s="22"/>
      <c r="G31" s="22"/>
      <c r="H31" s="22"/>
      <c r="I31" s="22"/>
      <c r="J31" s="22"/>
      <c r="K31" s="22"/>
      <c r="L31" s="22"/>
      <c r="M31" s="22"/>
      <c r="N31" s="22"/>
    </row>
    <row r="32" spans="1:16" s="81" customFormat="1" ht="12.6" customHeight="1">
      <c r="A32" s="98"/>
      <c r="B32" s="19"/>
      <c r="C32" s="21"/>
      <c r="D32" s="22" t="s">
        <v>114</v>
      </c>
      <c r="E32" s="22"/>
      <c r="F32" s="22"/>
      <c r="G32" s="22"/>
      <c r="H32" s="22"/>
      <c r="I32" s="22"/>
      <c r="J32" s="22"/>
      <c r="K32" s="22"/>
      <c r="L32" s="22"/>
      <c r="M32" s="22"/>
      <c r="N32" s="22"/>
    </row>
    <row r="33" spans="1:14" s="81" customFormat="1" ht="12.6" customHeight="1">
      <c r="A33" s="91"/>
      <c r="B33" s="19"/>
      <c r="C33" s="21"/>
      <c r="D33" s="22" t="s">
        <v>115</v>
      </c>
      <c r="E33" s="22"/>
      <c r="F33" s="22"/>
      <c r="G33" s="22"/>
      <c r="H33" s="22"/>
      <c r="I33" s="22"/>
      <c r="J33" s="22"/>
      <c r="K33" s="22"/>
      <c r="L33" s="22"/>
      <c r="M33" s="22"/>
      <c r="N33" s="22"/>
    </row>
    <row r="34" spans="1:14" s="81" customFormat="1" ht="12.6" customHeight="1">
      <c r="A34" s="91"/>
      <c r="B34" s="19"/>
      <c r="C34" s="21" t="s">
        <v>233</v>
      </c>
      <c r="D34" s="22" t="s">
        <v>116</v>
      </c>
      <c r="E34" s="22"/>
      <c r="F34" s="22"/>
      <c r="G34" s="22"/>
      <c r="H34" s="22"/>
      <c r="I34" s="22"/>
      <c r="J34" s="22"/>
      <c r="K34" s="22"/>
      <c r="L34" s="22"/>
      <c r="M34" s="22"/>
      <c r="N34" s="22"/>
    </row>
    <row r="35" spans="1:14" s="81" customFormat="1" ht="12.6" customHeight="1">
      <c r="A35" s="91"/>
      <c r="B35" s="19"/>
      <c r="C35" s="21" t="s">
        <v>234</v>
      </c>
      <c r="D35" s="22" t="s">
        <v>117</v>
      </c>
      <c r="E35" s="22"/>
      <c r="F35" s="22"/>
      <c r="G35" s="22"/>
      <c r="H35" s="22"/>
      <c r="I35" s="22"/>
      <c r="J35" s="22"/>
      <c r="K35" s="22"/>
      <c r="L35" s="22"/>
      <c r="M35" s="22"/>
      <c r="N35" s="22"/>
    </row>
    <row r="36" spans="1:14" s="81" customFormat="1" ht="14.1" customHeight="1">
      <c r="A36" s="98"/>
      <c r="B36" s="19" t="s">
        <v>25</v>
      </c>
      <c r="C36" s="21" t="s">
        <v>111</v>
      </c>
      <c r="D36" s="22" t="s">
        <v>118</v>
      </c>
      <c r="E36" s="22"/>
      <c r="F36" s="22"/>
      <c r="G36" s="22"/>
      <c r="H36" s="22"/>
      <c r="I36" s="22"/>
      <c r="J36" s="22"/>
      <c r="K36" s="22"/>
      <c r="L36" s="22"/>
      <c r="M36" s="22"/>
      <c r="N36" s="22"/>
    </row>
    <row r="37" spans="1:14" s="81" customFormat="1" ht="14.1" customHeight="1">
      <c r="A37" s="91"/>
      <c r="B37" s="19" t="s">
        <v>26</v>
      </c>
      <c r="C37" s="21" t="s">
        <v>235</v>
      </c>
      <c r="D37" s="22" t="s">
        <v>119</v>
      </c>
      <c r="E37" s="22"/>
      <c r="F37" s="22"/>
      <c r="G37" s="22"/>
      <c r="H37" s="22"/>
      <c r="I37" s="22"/>
      <c r="J37" s="22"/>
      <c r="K37" s="22"/>
      <c r="L37" s="22"/>
      <c r="M37" s="22"/>
      <c r="N37" s="22"/>
    </row>
    <row r="38" spans="1:14" s="81" customFormat="1" ht="12.6" customHeight="1">
      <c r="A38" s="91"/>
      <c r="B38" s="19"/>
      <c r="C38" s="21"/>
      <c r="D38" s="22" t="s">
        <v>120</v>
      </c>
      <c r="E38" s="22"/>
      <c r="F38" s="22"/>
      <c r="G38" s="22"/>
      <c r="H38" s="22"/>
      <c r="I38" s="22"/>
      <c r="J38" s="22"/>
      <c r="K38" s="22"/>
      <c r="L38" s="22"/>
      <c r="M38" s="22"/>
      <c r="N38" s="22"/>
    </row>
    <row r="39" spans="1:14" s="81" customFormat="1" ht="12.6" customHeight="1">
      <c r="A39" s="91"/>
      <c r="B39" s="19"/>
      <c r="C39" s="21" t="s">
        <v>111</v>
      </c>
      <c r="D39" s="22" t="s">
        <v>121</v>
      </c>
      <c r="E39" s="22"/>
      <c r="F39" s="22"/>
      <c r="G39" s="22"/>
      <c r="H39" s="22"/>
      <c r="I39" s="22"/>
      <c r="J39" s="22"/>
      <c r="K39" s="22"/>
      <c r="L39" s="22"/>
      <c r="M39" s="22"/>
      <c r="N39" s="22"/>
    </row>
    <row r="40" spans="1:14" s="81" customFormat="1" ht="14.1" customHeight="1">
      <c r="A40" s="98"/>
      <c r="B40" s="24" t="s">
        <v>27</v>
      </c>
      <c r="C40" s="21" t="s">
        <v>236</v>
      </c>
      <c r="D40" s="25" t="s">
        <v>122</v>
      </c>
      <c r="E40" s="25"/>
      <c r="F40" s="25"/>
      <c r="G40" s="25"/>
      <c r="H40" s="25"/>
      <c r="I40" s="21"/>
      <c r="J40" s="21"/>
      <c r="K40" s="21"/>
      <c r="L40" s="21"/>
      <c r="M40" s="21"/>
      <c r="N40" s="21"/>
    </row>
    <row r="41" spans="1:14" s="81" customFormat="1" ht="12.6" customHeight="1">
      <c r="A41" s="91"/>
      <c r="B41" s="19"/>
      <c r="C41" s="21"/>
      <c r="D41" s="25" t="s">
        <v>123</v>
      </c>
      <c r="E41" s="25"/>
      <c r="F41" s="25"/>
      <c r="G41" s="25"/>
      <c r="H41" s="25"/>
      <c r="I41" s="21"/>
      <c r="J41" s="21"/>
      <c r="K41" s="21"/>
      <c r="L41" s="21"/>
      <c r="M41" s="21"/>
      <c r="N41" s="21"/>
    </row>
    <row r="42" spans="1:14" s="81" customFormat="1" ht="12.6" customHeight="1">
      <c r="A42" s="29"/>
      <c r="B42" s="26"/>
      <c r="C42" s="26" t="s">
        <v>237</v>
      </c>
      <c r="D42" s="27" t="s">
        <v>124</v>
      </c>
      <c r="E42" s="27"/>
      <c r="F42" s="25"/>
      <c r="G42" s="25"/>
      <c r="H42" s="25"/>
      <c r="I42" s="21"/>
      <c r="J42" s="21"/>
      <c r="K42" s="21"/>
      <c r="L42" s="21"/>
      <c r="M42" s="21"/>
      <c r="N42" s="21"/>
    </row>
    <row r="43" spans="1:14" s="81" customFormat="1" ht="12.6" customHeight="1">
      <c r="A43" s="29"/>
      <c r="B43" s="26"/>
      <c r="C43" s="26"/>
      <c r="D43" s="27" t="s">
        <v>125</v>
      </c>
      <c r="E43" s="27"/>
      <c r="F43" s="25"/>
      <c r="G43" s="25"/>
      <c r="H43" s="25"/>
      <c r="I43" s="21"/>
      <c r="J43" s="21"/>
      <c r="K43" s="21"/>
      <c r="L43" s="21"/>
      <c r="M43" s="21"/>
      <c r="N43" s="21"/>
    </row>
    <row r="44" spans="1:14" s="81" customFormat="1" ht="12.6" customHeight="1">
      <c r="A44" s="127"/>
      <c r="B44" s="28" t="s">
        <v>151</v>
      </c>
      <c r="C44" s="26" t="s">
        <v>175</v>
      </c>
      <c r="D44" s="27" t="s">
        <v>152</v>
      </c>
      <c r="E44" s="27"/>
      <c r="F44" s="25"/>
      <c r="G44" s="25"/>
      <c r="H44" s="25"/>
      <c r="I44" s="21"/>
      <c r="J44" s="21"/>
      <c r="K44" s="21"/>
      <c r="L44" s="21"/>
      <c r="M44" s="21"/>
      <c r="N44" s="21"/>
    </row>
    <row r="45" spans="1:14" s="81" customFormat="1" ht="12.6" customHeight="1">
      <c r="A45" s="29"/>
      <c r="B45" s="26"/>
      <c r="C45" s="26"/>
      <c r="D45" s="27" t="s">
        <v>153</v>
      </c>
      <c r="E45" s="27"/>
      <c r="F45" s="25"/>
      <c r="G45" s="25"/>
      <c r="H45" s="25"/>
      <c r="I45" s="21"/>
      <c r="J45" s="21"/>
      <c r="K45" s="21"/>
      <c r="L45" s="21"/>
      <c r="M45" s="21"/>
      <c r="N45" s="21"/>
    </row>
    <row r="46" spans="1:14" s="81" customFormat="1" ht="12.6" customHeight="1">
      <c r="A46" s="29"/>
      <c r="B46" s="29"/>
      <c r="C46" s="26"/>
      <c r="D46" s="27" t="s">
        <v>154</v>
      </c>
      <c r="E46" s="27"/>
      <c r="F46" s="25"/>
      <c r="G46" s="25"/>
      <c r="H46" s="25"/>
      <c r="I46" s="21"/>
      <c r="J46" s="21"/>
      <c r="K46" s="21"/>
      <c r="L46" s="21"/>
      <c r="M46" s="21"/>
      <c r="N46" s="21"/>
    </row>
    <row r="47" spans="1:14" s="81" customFormat="1" ht="12.6" customHeight="1">
      <c r="A47" s="29"/>
      <c r="B47" s="26"/>
      <c r="C47" s="26"/>
      <c r="D47" s="27" t="s">
        <v>155</v>
      </c>
      <c r="E47" s="27"/>
      <c r="F47" s="25"/>
      <c r="G47" s="25"/>
      <c r="H47" s="25"/>
      <c r="I47" s="21"/>
      <c r="J47" s="21"/>
      <c r="K47" s="21"/>
      <c r="L47" s="21"/>
      <c r="M47" s="21"/>
      <c r="N47" s="21"/>
    </row>
    <row r="48" spans="1:14" ht="12.75">
      <c r="A48" s="127"/>
      <c r="B48" s="30" t="s">
        <v>211</v>
      </c>
      <c r="C48" s="31" t="s">
        <v>237</v>
      </c>
      <c r="D48" s="32" t="s">
        <v>212</v>
      </c>
      <c r="E48" s="32"/>
      <c r="F48" s="33"/>
      <c r="G48" s="33"/>
      <c r="H48" s="33"/>
      <c r="I48" s="22"/>
    </row>
    <row r="49" spans="1:14" ht="12.6" customHeight="1">
      <c r="A49" s="29"/>
      <c r="B49" s="31"/>
      <c r="C49" s="31"/>
      <c r="D49" s="32" t="s">
        <v>213</v>
      </c>
      <c r="E49" s="32"/>
      <c r="F49" s="33"/>
      <c r="G49" s="33"/>
      <c r="H49" s="33"/>
      <c r="I49" s="22"/>
    </row>
    <row r="50" spans="1:14" ht="12.6" customHeight="1">
      <c r="A50" s="29"/>
      <c r="B50" s="31"/>
      <c r="C50" s="31"/>
      <c r="D50" s="32" t="s">
        <v>214</v>
      </c>
      <c r="E50" s="32"/>
      <c r="F50" s="33"/>
      <c r="G50" s="33"/>
      <c r="H50" s="33"/>
      <c r="I50" s="22"/>
    </row>
    <row r="51" spans="1:14" ht="12.6" customHeight="1">
      <c r="A51" s="29"/>
      <c r="B51" s="31"/>
      <c r="C51" s="31"/>
      <c r="D51" s="32" t="s">
        <v>215</v>
      </c>
      <c r="E51" s="32"/>
      <c r="F51" s="33"/>
      <c r="G51" s="33"/>
      <c r="H51" s="33"/>
      <c r="I51" s="22"/>
    </row>
    <row r="52" spans="1:14" s="81" customFormat="1" ht="9.9499999999999993" customHeight="1">
      <c r="A52" s="127"/>
      <c r="B52" s="31"/>
      <c r="C52" s="31" t="s">
        <v>235</v>
      </c>
      <c r="D52" s="32" t="s">
        <v>216</v>
      </c>
      <c r="E52" s="32"/>
      <c r="F52" s="33"/>
      <c r="G52" s="33"/>
      <c r="H52" s="33"/>
      <c r="I52" s="21"/>
      <c r="J52" s="21"/>
      <c r="K52" s="21"/>
      <c r="L52" s="21"/>
      <c r="M52" s="21"/>
      <c r="N52" s="21"/>
    </row>
    <row r="53" spans="1:14" s="81" customFormat="1" ht="9.9499999999999993" customHeight="1">
      <c r="A53" s="29"/>
      <c r="B53" s="31"/>
      <c r="C53" s="31"/>
      <c r="D53" s="32" t="s">
        <v>217</v>
      </c>
      <c r="E53" s="32"/>
      <c r="F53" s="33"/>
      <c r="G53" s="33"/>
      <c r="H53" s="33"/>
      <c r="I53" s="21"/>
      <c r="J53" s="21"/>
      <c r="K53" s="21"/>
      <c r="L53" s="21"/>
      <c r="M53" s="21"/>
      <c r="N53" s="21"/>
    </row>
    <row r="54" spans="1:14" s="81" customFormat="1" ht="9.9499999999999993" customHeight="1">
      <c r="A54" s="29"/>
      <c r="B54" s="31"/>
      <c r="C54" s="31"/>
      <c r="D54" s="32" t="s">
        <v>218</v>
      </c>
      <c r="E54" s="32"/>
      <c r="F54" s="33"/>
      <c r="G54" s="33"/>
      <c r="H54" s="33"/>
      <c r="I54" s="21"/>
      <c r="J54" s="21"/>
      <c r="K54" s="21"/>
      <c r="L54" s="21"/>
      <c r="M54" s="21"/>
      <c r="N54" s="21"/>
    </row>
    <row r="55" spans="1:14" s="81" customFormat="1" ht="9.9499999999999993" customHeight="1">
      <c r="A55" s="29"/>
      <c r="B55" s="31"/>
      <c r="C55" s="31" t="s">
        <v>238</v>
      </c>
      <c r="D55" s="32" t="s">
        <v>219</v>
      </c>
      <c r="E55" s="32"/>
      <c r="F55" s="33"/>
      <c r="G55" s="33"/>
      <c r="H55" s="33"/>
      <c r="I55" s="21"/>
      <c r="J55" s="21"/>
      <c r="K55" s="21"/>
      <c r="L55" s="21"/>
      <c r="M55" s="21"/>
      <c r="N55" s="21"/>
    </row>
    <row r="56" spans="1:14" s="81" customFormat="1" ht="9.9499999999999993" customHeight="1">
      <c r="A56" s="127"/>
      <c r="B56" s="31"/>
      <c r="C56" s="31"/>
      <c r="D56" s="32" t="s">
        <v>220</v>
      </c>
      <c r="E56" s="32"/>
      <c r="F56" s="33"/>
      <c r="G56" s="33"/>
      <c r="H56" s="33"/>
      <c r="I56" s="21"/>
      <c r="J56" s="21"/>
      <c r="K56" s="21"/>
      <c r="L56" s="21"/>
      <c r="M56" s="21"/>
      <c r="N56" s="21"/>
    </row>
    <row r="57" spans="1:14" s="81" customFormat="1" ht="9.9499999999999993" customHeight="1">
      <c r="A57" s="127"/>
      <c r="B57" s="31"/>
      <c r="C57" s="31"/>
      <c r="D57" s="32"/>
      <c r="E57" s="32"/>
      <c r="F57" s="33"/>
      <c r="G57" s="33"/>
      <c r="H57" s="33"/>
      <c r="I57" s="21"/>
      <c r="J57" s="21"/>
      <c r="K57" s="21"/>
      <c r="L57" s="21"/>
      <c r="M57" s="21"/>
      <c r="N57" s="21"/>
    </row>
    <row r="58" spans="1:14" s="1" customFormat="1" ht="11.45" customHeight="1">
      <c r="A58" s="18" t="s">
        <v>250</v>
      </c>
      <c r="B58" s="18"/>
      <c r="C58" s="18"/>
      <c r="D58" s="18"/>
      <c r="E58" s="18"/>
    </row>
    <row r="59" spans="1:14" s="1" customFormat="1" ht="11.45" customHeight="1">
      <c r="A59" s="18" t="s">
        <v>251</v>
      </c>
      <c r="B59" s="18"/>
      <c r="C59" s="18"/>
      <c r="D59" s="18"/>
      <c r="E59" s="18"/>
    </row>
    <row r="60" spans="1:14" s="1" customFormat="1" ht="10.9" customHeight="1">
      <c r="A60" s="18"/>
      <c r="B60" s="18"/>
      <c r="C60" s="18"/>
      <c r="D60" s="18"/>
      <c r="E60" s="18"/>
    </row>
    <row r="61" spans="1:14" s="1" customFormat="1" ht="11.45" customHeight="1">
      <c r="A61" s="18" t="s">
        <v>252</v>
      </c>
      <c r="B61" s="18"/>
      <c r="C61" s="18"/>
      <c r="D61" s="18"/>
      <c r="E61" s="18"/>
    </row>
    <row r="62" spans="1:14" s="81" customFormat="1" ht="11.45" customHeight="1">
      <c r="A62" s="29"/>
      <c r="B62" s="21"/>
      <c r="C62" s="34"/>
      <c r="D62" s="34"/>
      <c r="E62" s="34"/>
      <c r="F62" s="34"/>
      <c r="G62" s="22"/>
      <c r="H62" s="22"/>
      <c r="I62" s="21"/>
      <c r="J62" s="21"/>
      <c r="K62" s="21"/>
      <c r="L62" s="21"/>
      <c r="M62" s="21"/>
      <c r="N62" s="21"/>
    </row>
    <row r="63" spans="1:14" ht="9.9499999999999993" customHeight="1">
      <c r="B63" s="19"/>
      <c r="C63" s="22"/>
      <c r="D63" s="22"/>
      <c r="E63" s="22"/>
      <c r="F63" s="22"/>
      <c r="G63" s="22"/>
      <c r="H63" s="22"/>
      <c r="I63" s="22"/>
    </row>
  </sheetData>
  <phoneticPr fontId="0" type="noConversion"/>
  <hyperlinks>
    <hyperlink ref="P1" location="Übersicht!A1" display="zurück zur Übersicht"/>
  </hyperlinks>
  <pageMargins left="0.55118110236220474" right="0.43307086614173229" top="0.98425196850393704" bottom="0.98425196850393704" header="0.51181102362204722" footer="0.51181102362204722"/>
  <pageSetup paperSize="9" scale="9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7"/>
  <sheetViews>
    <sheetView showGridLines="0" zoomScaleNormal="100" workbookViewId="0"/>
  </sheetViews>
  <sheetFormatPr baseColWidth="10" defaultColWidth="12" defaultRowHeight="9.9499999999999993" customHeight="1"/>
  <cols>
    <col min="1" max="1" width="1.1640625" style="36" customWidth="1"/>
    <col min="2" max="2" width="7.83203125" style="36" customWidth="1"/>
    <col min="3" max="38" width="5.5" style="36" customWidth="1"/>
    <col min="39" max="16384" width="12" style="36"/>
  </cols>
  <sheetData>
    <row r="1" spans="1:38" ht="18">
      <c r="A1" s="4"/>
      <c r="B1" s="3" t="str">
        <f>"Kanton "&amp;Übersicht!C5</f>
        <v>Kanton Tessin</v>
      </c>
      <c r="C1" s="3"/>
      <c r="D1" s="3"/>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15" t="s">
        <v>42</v>
      </c>
    </row>
    <row r="2" spans="1:38" ht="14.1" customHeight="1">
      <c r="A2" s="8"/>
      <c r="B2" s="92" t="s">
        <v>47</v>
      </c>
      <c r="C2" s="38"/>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7"/>
      <c r="AI2" s="37"/>
      <c r="AJ2" s="37"/>
      <c r="AK2" s="37"/>
      <c r="AL2" s="37"/>
    </row>
    <row r="3" spans="1:38" ht="3.75" customHeight="1">
      <c r="A3" s="41"/>
      <c r="B3" s="41"/>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2"/>
      <c r="AH3" s="40"/>
      <c r="AI3" s="40"/>
      <c r="AJ3" s="40"/>
      <c r="AK3" s="40"/>
      <c r="AL3" s="40"/>
    </row>
    <row r="4" spans="1:38" ht="18" customHeight="1">
      <c r="A4" s="129"/>
      <c r="B4" s="129"/>
      <c r="C4" s="46">
        <v>1971</v>
      </c>
      <c r="D4" s="43"/>
      <c r="E4" s="130"/>
      <c r="F4" s="43">
        <v>1975</v>
      </c>
      <c r="G4" s="43"/>
      <c r="H4" s="130"/>
      <c r="I4" s="43">
        <v>1979</v>
      </c>
      <c r="J4" s="43"/>
      <c r="K4" s="130"/>
      <c r="L4" s="43">
        <v>1983</v>
      </c>
      <c r="M4" s="43"/>
      <c r="N4" s="130"/>
      <c r="O4" s="43">
        <v>1987</v>
      </c>
      <c r="P4" s="43"/>
      <c r="Q4" s="130"/>
      <c r="R4" s="43">
        <v>1991</v>
      </c>
      <c r="S4" s="43"/>
      <c r="T4" s="130"/>
      <c r="U4" s="43">
        <v>1995</v>
      </c>
      <c r="V4" s="43"/>
      <c r="W4" s="130"/>
      <c r="X4" s="43">
        <v>1999</v>
      </c>
      <c r="Y4" s="43"/>
      <c r="Z4" s="130"/>
      <c r="AA4" s="43">
        <v>2003</v>
      </c>
      <c r="AB4" s="43"/>
      <c r="AC4" s="130"/>
      <c r="AD4" s="43">
        <v>2007</v>
      </c>
      <c r="AE4" s="43"/>
      <c r="AF4" s="43"/>
      <c r="AG4" s="46">
        <v>2011</v>
      </c>
      <c r="AH4" s="43"/>
      <c r="AI4" s="43"/>
      <c r="AJ4" s="46">
        <v>2015</v>
      </c>
      <c r="AK4" s="43"/>
      <c r="AL4" s="43"/>
    </row>
    <row r="5" spans="1:38" ht="18" customHeight="1">
      <c r="A5" s="131"/>
      <c r="B5" s="132" t="s">
        <v>157</v>
      </c>
      <c r="C5" s="45" t="s">
        <v>5</v>
      </c>
      <c r="D5" s="45" t="s">
        <v>6</v>
      </c>
      <c r="E5" s="45" t="s">
        <v>48</v>
      </c>
      <c r="F5" s="130" t="s">
        <v>5</v>
      </c>
      <c r="G5" s="45" t="s">
        <v>6</v>
      </c>
      <c r="H5" s="45" t="s">
        <v>48</v>
      </c>
      <c r="I5" s="130" t="s">
        <v>5</v>
      </c>
      <c r="J5" s="45" t="s">
        <v>6</v>
      </c>
      <c r="K5" s="45" t="s">
        <v>48</v>
      </c>
      <c r="L5" s="130" t="s">
        <v>5</v>
      </c>
      <c r="M5" s="45" t="s">
        <v>6</v>
      </c>
      <c r="N5" s="45" t="s">
        <v>48</v>
      </c>
      <c r="O5" s="130" t="s">
        <v>5</v>
      </c>
      <c r="P5" s="45" t="s">
        <v>6</v>
      </c>
      <c r="Q5" s="45" t="s">
        <v>48</v>
      </c>
      <c r="R5" s="130" t="s">
        <v>5</v>
      </c>
      <c r="S5" s="45" t="s">
        <v>6</v>
      </c>
      <c r="T5" s="45" t="s">
        <v>48</v>
      </c>
      <c r="U5" s="130" t="s">
        <v>5</v>
      </c>
      <c r="V5" s="45" t="s">
        <v>6</v>
      </c>
      <c r="W5" s="45" t="s">
        <v>48</v>
      </c>
      <c r="X5" s="130" t="s">
        <v>5</v>
      </c>
      <c r="Y5" s="45" t="s">
        <v>6</v>
      </c>
      <c r="Z5" s="45" t="s">
        <v>48</v>
      </c>
      <c r="AA5" s="130" t="s">
        <v>5</v>
      </c>
      <c r="AB5" s="45" t="s">
        <v>6</v>
      </c>
      <c r="AC5" s="45" t="s">
        <v>48</v>
      </c>
      <c r="AD5" s="130" t="s">
        <v>5</v>
      </c>
      <c r="AE5" s="45" t="s">
        <v>6</v>
      </c>
      <c r="AF5" s="46" t="s">
        <v>48</v>
      </c>
      <c r="AG5" s="45" t="s">
        <v>5</v>
      </c>
      <c r="AH5" s="45" t="s">
        <v>6</v>
      </c>
      <c r="AI5" s="46" t="s">
        <v>48</v>
      </c>
      <c r="AJ5" s="45" t="s">
        <v>5</v>
      </c>
      <c r="AK5" s="45" t="s">
        <v>6</v>
      </c>
      <c r="AL5" s="46" t="s">
        <v>48</v>
      </c>
    </row>
    <row r="6" spans="1:38" ht="12.6" customHeight="1">
      <c r="A6" s="48">
        <v>1</v>
      </c>
      <c r="B6" s="48" t="s">
        <v>1</v>
      </c>
      <c r="C6" s="133"/>
      <c r="D6" s="133">
        <v>4</v>
      </c>
      <c r="E6" s="134">
        <f>IF(OR(ISNUMBER(C6),ISNUMBER(D6)),100/SUM(C6:D6)*C6,"")</f>
        <v>0</v>
      </c>
      <c r="F6" s="133"/>
      <c r="G6" s="133">
        <v>3</v>
      </c>
      <c r="H6" s="134">
        <f>IF(OR(ISNUMBER(F6),ISNUMBER(G6)),100/SUM(F6:G6)*F6,"")</f>
        <v>0</v>
      </c>
      <c r="I6" s="133">
        <v>1</v>
      </c>
      <c r="J6" s="133">
        <v>2</v>
      </c>
      <c r="K6" s="134">
        <f>IF(OR(ISNUMBER(I6),ISNUMBER(J6)),100/SUM(I6:J6)*I6,"")</f>
        <v>33.333333333333336</v>
      </c>
      <c r="L6" s="133"/>
      <c r="M6" s="133">
        <v>3</v>
      </c>
      <c r="N6" s="134">
        <f>IF(OR(ISNUMBER(L6),ISNUMBER(M6)),100/SUM(L6:M6)*L6,"")</f>
        <v>0</v>
      </c>
      <c r="O6" s="133"/>
      <c r="P6" s="133">
        <v>3</v>
      </c>
      <c r="Q6" s="134">
        <f>IF(OR(ISNUMBER(O6),ISNUMBER(P6)),100/SUM(O6:P6)*O6,"")</f>
        <v>0</v>
      </c>
      <c r="R6" s="133"/>
      <c r="S6" s="133">
        <v>3</v>
      </c>
      <c r="T6" s="134">
        <f>IF(OR(ISNUMBER(R6),ISNUMBER(S6)),100/SUM(R6:S6)*R6,"")</f>
        <v>0</v>
      </c>
      <c r="U6" s="133"/>
      <c r="V6" s="133">
        <v>3</v>
      </c>
      <c r="W6" s="134">
        <f>IF(OR(ISNUMBER(U6),ISNUMBER(V6)),100/SUM(U6:V6)*U6,"")</f>
        <v>0</v>
      </c>
      <c r="X6" s="133"/>
      <c r="Y6" s="133">
        <v>2</v>
      </c>
      <c r="Z6" s="134">
        <f>IF(OR(ISNUMBER(X6),ISNUMBER(Y6)),100/SUM(X6:Y6)*X6,"")</f>
        <v>0</v>
      </c>
      <c r="AA6" s="133">
        <v>1</v>
      </c>
      <c r="AB6" s="133">
        <v>2</v>
      </c>
      <c r="AC6" s="134">
        <f>IF(OR(ISNUMBER(AA6),ISNUMBER(AB6)),100/SUM(AA6:AB6)*AA6,"")</f>
        <v>33.333333333333336</v>
      </c>
      <c r="AD6" s="133"/>
      <c r="AE6" s="133">
        <v>3</v>
      </c>
      <c r="AF6" s="134">
        <f>IF(OR(ISNUMBER(AD6),ISNUMBER(AE6)),100/SUM(AD6:AE6)*AD6,"")</f>
        <v>0</v>
      </c>
      <c r="AG6" s="133"/>
      <c r="AH6" s="133">
        <v>2</v>
      </c>
      <c r="AI6" s="134">
        <f t="shared" ref="AI6:AI11" si="0">IF(OR(ISNUMBER(AG6),ISNUMBER(AH6)),100/SUM(AG6:AH6)*AG6,"")</f>
        <v>0</v>
      </c>
      <c r="AJ6" s="133"/>
      <c r="AK6" s="133">
        <v>2</v>
      </c>
      <c r="AL6" s="134">
        <v>0</v>
      </c>
    </row>
    <row r="7" spans="1:38" ht="12.6" customHeight="1">
      <c r="A7" s="48">
        <v>2</v>
      </c>
      <c r="B7" s="48" t="s">
        <v>2</v>
      </c>
      <c r="C7" s="133"/>
      <c r="D7" s="133">
        <v>3</v>
      </c>
      <c r="E7" s="134">
        <f>IF(OR(ISNUMBER(C7),ISNUMBER(D7)),100/SUM(C7:D7)*C7,"")</f>
        <v>0</v>
      </c>
      <c r="F7" s="133"/>
      <c r="G7" s="133">
        <v>3</v>
      </c>
      <c r="H7" s="134">
        <f>IF(OR(ISNUMBER(F7),ISNUMBER(G7)),100/SUM(F7:G7)*F7,"")</f>
        <v>0</v>
      </c>
      <c r="I7" s="133"/>
      <c r="J7" s="133">
        <v>3</v>
      </c>
      <c r="K7" s="134">
        <f>IF(OR(ISNUMBER(I7),ISNUMBER(J7)),100/SUM(I7:J7)*I7,"")</f>
        <v>0</v>
      </c>
      <c r="L7" s="133"/>
      <c r="M7" s="133">
        <v>3</v>
      </c>
      <c r="N7" s="134">
        <f>IF(OR(ISNUMBER(L7),ISNUMBER(M7)),100/SUM(L7:M7)*L7,"")</f>
        <v>0</v>
      </c>
      <c r="O7" s="133"/>
      <c r="P7" s="133">
        <v>4</v>
      </c>
      <c r="Q7" s="134">
        <f>IF(OR(ISNUMBER(O7),ISNUMBER(P7)),100/SUM(O7:P7)*O7,"")</f>
        <v>0</v>
      </c>
      <c r="R7" s="133"/>
      <c r="S7" s="133">
        <v>2</v>
      </c>
      <c r="T7" s="134">
        <f>IF(OR(ISNUMBER(R7),ISNUMBER(S7)),100/SUM(R7:S7)*R7,"")</f>
        <v>0</v>
      </c>
      <c r="U7" s="133"/>
      <c r="V7" s="133">
        <v>2</v>
      </c>
      <c r="W7" s="134">
        <f>IF(OR(ISNUMBER(U7),ISNUMBER(V7)),100/SUM(U7:V7)*U7,"")</f>
        <v>0</v>
      </c>
      <c r="X7" s="133">
        <v>1</v>
      </c>
      <c r="Y7" s="133">
        <v>1</v>
      </c>
      <c r="Z7" s="134">
        <f>IF(OR(ISNUMBER(X7),ISNUMBER(Y7)),100/SUM(X7:Y7)*X7,"")</f>
        <v>50</v>
      </c>
      <c r="AA7" s="133">
        <v>1</v>
      </c>
      <c r="AB7" s="133">
        <v>1</v>
      </c>
      <c r="AC7" s="134">
        <f>IF(OR(ISNUMBER(AA7),ISNUMBER(AB7)),100/SUM(AA7:AB7)*AA7,"")</f>
        <v>50</v>
      </c>
      <c r="AD7" s="133">
        <v>1</v>
      </c>
      <c r="AE7" s="133">
        <v>1</v>
      </c>
      <c r="AF7" s="134">
        <f>IF(OR(ISNUMBER(AD7),ISNUMBER(AE7)),100/SUM(AD7:AE7)*AD7,"")</f>
        <v>50</v>
      </c>
      <c r="AG7" s="133"/>
      <c r="AH7" s="133">
        <v>2</v>
      </c>
      <c r="AI7" s="134">
        <f t="shared" si="0"/>
        <v>0</v>
      </c>
      <c r="AJ7" s="133"/>
      <c r="AK7" s="133">
        <v>2</v>
      </c>
      <c r="AL7" s="134">
        <v>0</v>
      </c>
    </row>
    <row r="8" spans="1:38" ht="12.6" customHeight="1">
      <c r="A8" s="48">
        <v>3</v>
      </c>
      <c r="B8" s="48" t="s">
        <v>7</v>
      </c>
      <c r="C8" s="133"/>
      <c r="D8" s="133">
        <v>1</v>
      </c>
      <c r="E8" s="134">
        <f>IF(OR(ISNUMBER(C8),ISNUMBER(D8)),100/SUM(C8:D8)*C8,"")</f>
        <v>0</v>
      </c>
      <c r="F8" s="133"/>
      <c r="G8" s="133">
        <v>1</v>
      </c>
      <c r="H8" s="134">
        <f>IF(OR(ISNUMBER(F8),ISNUMBER(G8)),100/SUM(F8:G8)*F8,"")</f>
        <v>0</v>
      </c>
      <c r="I8" s="133"/>
      <c r="J8" s="133">
        <v>1</v>
      </c>
      <c r="K8" s="134">
        <f>IF(OR(ISNUMBER(I8),ISNUMBER(J8)),100/SUM(I8:J8)*I8,"")</f>
        <v>0</v>
      </c>
      <c r="L8" s="133"/>
      <c r="M8" s="133">
        <v>1</v>
      </c>
      <c r="N8" s="134">
        <f>IF(OR(ISNUMBER(L8),ISNUMBER(M8)),100/SUM(L8:M8)*L8,"")</f>
        <v>0</v>
      </c>
      <c r="O8" s="133"/>
      <c r="P8" s="133"/>
      <c r="Q8" s="134" t="str">
        <f>IF(OR(ISNUMBER(O8),ISNUMBER(P8)),100/SUM(O8:P8)*O8,"")</f>
        <v/>
      </c>
      <c r="R8" s="133"/>
      <c r="S8" s="133"/>
      <c r="T8" s="134" t="str">
        <f>IF(OR(ISNUMBER(R8),ISNUMBER(S8)),100/SUM(R8:S8)*R8,"")</f>
        <v/>
      </c>
      <c r="U8" s="133"/>
      <c r="V8" s="133">
        <v>2</v>
      </c>
      <c r="W8" s="134">
        <f>IF(OR(ISNUMBER(U8),ISNUMBER(V8)),100/SUM(U8:V8)*U8,"")</f>
        <v>0</v>
      </c>
      <c r="X8" s="133"/>
      <c r="Y8" s="133">
        <v>2</v>
      </c>
      <c r="Z8" s="134">
        <f>IF(OR(ISNUMBER(X8),ISNUMBER(Y8)),100/SUM(X8:Y8)*X8,"")</f>
        <v>0</v>
      </c>
      <c r="AA8" s="133"/>
      <c r="AB8" s="133">
        <v>2</v>
      </c>
      <c r="AC8" s="134">
        <f>IF(OR(ISNUMBER(AA8),ISNUMBER(AB8)),100/SUM(AA8:AB8)*AA8,"")</f>
        <v>0</v>
      </c>
      <c r="AD8" s="133">
        <v>1</v>
      </c>
      <c r="AE8" s="133">
        <v>1</v>
      </c>
      <c r="AF8" s="134">
        <f>IF(OR(ISNUMBER(AD8),ISNUMBER(AE8)),100/SUM(AD8:AE8)*AD8,"")</f>
        <v>50</v>
      </c>
      <c r="AG8" s="133">
        <v>1</v>
      </c>
      <c r="AH8" s="133"/>
      <c r="AI8" s="134">
        <f t="shared" si="0"/>
        <v>100</v>
      </c>
      <c r="AJ8" s="133">
        <v>1</v>
      </c>
      <c r="AK8" s="133"/>
      <c r="AL8" s="134">
        <v>100</v>
      </c>
    </row>
    <row r="9" spans="1:38" ht="12.6" customHeight="1">
      <c r="A9" s="48"/>
      <c r="B9" s="48" t="s">
        <v>3</v>
      </c>
      <c r="C9" s="133"/>
      <c r="D9" s="133"/>
      <c r="E9" s="134"/>
      <c r="F9" s="133"/>
      <c r="G9" s="133"/>
      <c r="H9" s="134"/>
      <c r="I9" s="133"/>
      <c r="J9" s="133"/>
      <c r="K9" s="134"/>
      <c r="L9" s="133"/>
      <c r="M9" s="133"/>
      <c r="N9" s="134"/>
      <c r="O9" s="133"/>
      <c r="P9" s="133"/>
      <c r="Q9" s="134"/>
      <c r="R9" s="133"/>
      <c r="S9" s="133"/>
      <c r="T9" s="134"/>
      <c r="U9" s="133"/>
      <c r="V9" s="133"/>
      <c r="W9" s="134"/>
      <c r="X9" s="133"/>
      <c r="Y9" s="133"/>
      <c r="Z9" s="134"/>
      <c r="AA9" s="133"/>
      <c r="AB9" s="133"/>
      <c r="AC9" s="134"/>
      <c r="AD9" s="133"/>
      <c r="AE9" s="133"/>
      <c r="AF9" s="134"/>
      <c r="AG9" s="133"/>
      <c r="AH9" s="133">
        <v>1</v>
      </c>
      <c r="AI9" s="134">
        <f t="shared" si="0"/>
        <v>0</v>
      </c>
      <c r="AJ9" s="133"/>
      <c r="AK9" s="133">
        <v>1</v>
      </c>
      <c r="AL9" s="134">
        <v>0</v>
      </c>
    </row>
    <row r="10" spans="1:38" ht="12.6" customHeight="1">
      <c r="A10" s="48">
        <v>10</v>
      </c>
      <c r="B10" s="48" t="s">
        <v>94</v>
      </c>
      <c r="C10" s="133"/>
      <c r="D10" s="133"/>
      <c r="E10" s="134" t="str">
        <f>IF(OR(ISNUMBER(C10),ISNUMBER(D10)),100/SUM(C10:D10)*C10,"")</f>
        <v/>
      </c>
      <c r="F10" s="133"/>
      <c r="G10" s="133">
        <v>1</v>
      </c>
      <c r="H10" s="134">
        <f>IF(OR(ISNUMBER(F10),ISNUMBER(G10)),100/SUM(F10:G10)*F10,"")</f>
        <v>0</v>
      </c>
      <c r="I10" s="133"/>
      <c r="J10" s="133">
        <v>1</v>
      </c>
      <c r="K10" s="134">
        <f>IF(OR(ISNUMBER(I10),ISNUMBER(J10)),100/SUM(I10:J10)*I10,"")</f>
        <v>0</v>
      </c>
      <c r="L10" s="133"/>
      <c r="M10" s="133">
        <v>1</v>
      </c>
      <c r="N10" s="134">
        <f>IF(OR(ISNUMBER(L10),ISNUMBER(M10)),100/SUM(L10:M10)*L10,"")</f>
        <v>0</v>
      </c>
      <c r="O10" s="133"/>
      <c r="P10" s="133">
        <v>1</v>
      </c>
      <c r="Q10" s="134">
        <f>IF(OR(ISNUMBER(O10),ISNUMBER(P10)),100/SUM(O10:P10)*O10,"")</f>
        <v>0</v>
      </c>
      <c r="R10" s="133"/>
      <c r="S10" s="133">
        <v>1</v>
      </c>
      <c r="T10" s="134">
        <f>IF(OR(ISNUMBER(R10),ISNUMBER(S10)),100/SUM(R10:S10)*R10,"")</f>
        <v>0</v>
      </c>
      <c r="U10" s="133"/>
      <c r="V10" s="133"/>
      <c r="W10" s="134" t="str">
        <f>IF(OR(ISNUMBER(U10),ISNUMBER(V10)),100/SUM(U10:V10)*U10,"")</f>
        <v/>
      </c>
      <c r="X10" s="133"/>
      <c r="Y10" s="133"/>
      <c r="Z10" s="134" t="str">
        <f>IF(OR(ISNUMBER(X10),ISNUMBER(Y10)),100/SUM(X10:Y10)*X10,"")</f>
        <v/>
      </c>
      <c r="AA10" s="133"/>
      <c r="AB10" s="133"/>
      <c r="AC10" s="134" t="str">
        <f>IF(OR(ISNUMBER(AA10),ISNUMBER(AB10)),100/SUM(AA10:AB10)*AA10,"")</f>
        <v/>
      </c>
      <c r="AD10" s="133"/>
      <c r="AE10" s="133"/>
      <c r="AF10" s="134" t="str">
        <f>IF(OR(ISNUMBER(AD10),ISNUMBER(AE10)),100/SUM(AD10:AE10)*AD10,"")</f>
        <v/>
      </c>
      <c r="AG10" s="133"/>
      <c r="AH10" s="133"/>
      <c r="AI10" s="134" t="str">
        <f t="shared" si="0"/>
        <v/>
      </c>
      <c r="AJ10" s="133"/>
      <c r="AK10" s="133"/>
      <c r="AL10" s="134"/>
    </row>
    <row r="11" spans="1:38" ht="12.6" customHeight="1">
      <c r="A11" s="48">
        <v>18</v>
      </c>
      <c r="B11" s="48" t="s">
        <v>98</v>
      </c>
      <c r="C11" s="133"/>
      <c r="D11" s="133"/>
      <c r="E11" s="134" t="str">
        <f>IF(OR(ISNUMBER(C11),ISNUMBER(D11)),100/SUM(C11:D11)*C11,"")</f>
        <v/>
      </c>
      <c r="F11" s="133"/>
      <c r="G11" s="133"/>
      <c r="H11" s="134" t="str">
        <f>IF(OR(ISNUMBER(F11),ISNUMBER(G11)),100/SUM(F11:G11)*F11,"")</f>
        <v/>
      </c>
      <c r="I11" s="133"/>
      <c r="J11" s="133"/>
      <c r="K11" s="134" t="str">
        <f>IF(OR(ISNUMBER(I11),ISNUMBER(J11)),100/SUM(I11:J11)*I11,"")</f>
        <v/>
      </c>
      <c r="L11" s="133"/>
      <c r="M11" s="133"/>
      <c r="N11" s="134" t="str">
        <f>IF(OR(ISNUMBER(L11),ISNUMBER(M11)),100/SUM(L11:M11)*L11,"")</f>
        <v/>
      </c>
      <c r="O11" s="133"/>
      <c r="P11" s="133"/>
      <c r="Q11" s="134" t="str">
        <f>IF(OR(ISNUMBER(O11),ISNUMBER(P11)),100/SUM(O11:P11)*O11,"")</f>
        <v/>
      </c>
      <c r="R11" s="133"/>
      <c r="S11" s="133">
        <v>2</v>
      </c>
      <c r="T11" s="134">
        <f>IF(OR(ISNUMBER(R11),ISNUMBER(S11)),100/SUM(R11:S11)*R11,"")</f>
        <v>0</v>
      </c>
      <c r="U11" s="133"/>
      <c r="V11" s="133">
        <v>1</v>
      </c>
      <c r="W11" s="134">
        <f>IF(OR(ISNUMBER(U11),ISNUMBER(V11)),100/SUM(U11:V11)*U11,"")</f>
        <v>0</v>
      </c>
      <c r="X11" s="133"/>
      <c r="Y11" s="133">
        <v>2</v>
      </c>
      <c r="Z11" s="134">
        <f>IF(OR(ISNUMBER(X11),ISNUMBER(Y11)),100/SUM(X11:Y11)*X11,"")</f>
        <v>0</v>
      </c>
      <c r="AA11" s="133"/>
      <c r="AB11" s="133">
        <v>1</v>
      </c>
      <c r="AC11" s="134">
        <f>IF(OR(ISNUMBER(AA11),ISNUMBER(AB11)),100/SUM(AA11:AB11)*AA11,"")</f>
        <v>0</v>
      </c>
      <c r="AD11" s="133"/>
      <c r="AE11" s="133">
        <v>1</v>
      </c>
      <c r="AF11" s="134">
        <f>IF(OR(ISNUMBER(AD11),ISNUMBER(AE11)),100/SUM(AD11:AE11)*AD11,"")</f>
        <v>0</v>
      </c>
      <c r="AG11" s="133">
        <v>1</v>
      </c>
      <c r="AH11" s="133">
        <v>1</v>
      </c>
      <c r="AI11" s="134">
        <f t="shared" si="0"/>
        <v>50</v>
      </c>
      <c r="AJ11" s="133">
        <v>1</v>
      </c>
      <c r="AK11" s="133">
        <v>1</v>
      </c>
      <c r="AL11" s="134">
        <v>50</v>
      </c>
    </row>
    <row r="12" spans="1:38" ht="18" customHeight="1">
      <c r="A12" s="60"/>
      <c r="B12" s="60" t="s">
        <v>4</v>
      </c>
      <c r="C12" s="135"/>
      <c r="D12" s="135">
        <v>8</v>
      </c>
      <c r="E12" s="136">
        <f>IF(OR(ISNUMBER(C12),ISNUMBER(D12)),100/SUM(C12:D12)*C12,"")</f>
        <v>0</v>
      </c>
      <c r="F12" s="135"/>
      <c r="G12" s="135">
        <v>8</v>
      </c>
      <c r="H12" s="136">
        <f>IF(OR(ISNUMBER(F12),ISNUMBER(G12)),100/SUM(F12:G12)*F12,"")</f>
        <v>0</v>
      </c>
      <c r="I12" s="135">
        <v>1</v>
      </c>
      <c r="J12" s="135">
        <v>7</v>
      </c>
      <c r="K12" s="136">
        <f>IF(OR(ISNUMBER(I12),ISNUMBER(J12)),100/SUM(I12:J12)*I12,"")</f>
        <v>12.5</v>
      </c>
      <c r="L12" s="135"/>
      <c r="M12" s="135">
        <v>8</v>
      </c>
      <c r="N12" s="136">
        <f>IF(OR(ISNUMBER(L12),ISNUMBER(M12)),100/SUM(L12:M12)*L12,"")</f>
        <v>0</v>
      </c>
      <c r="O12" s="135"/>
      <c r="P12" s="135">
        <v>8</v>
      </c>
      <c r="Q12" s="136">
        <f>IF(OR(ISNUMBER(O12),ISNUMBER(P12)),100/SUM(O12:P12)*O12,"")</f>
        <v>0</v>
      </c>
      <c r="R12" s="135"/>
      <c r="S12" s="135">
        <v>8</v>
      </c>
      <c r="T12" s="136">
        <f>IF(OR(ISNUMBER(R12),ISNUMBER(S12)),100/SUM(R12:S12)*R12,"")</f>
        <v>0</v>
      </c>
      <c r="U12" s="135"/>
      <c r="V12" s="135">
        <v>8</v>
      </c>
      <c r="W12" s="136">
        <f>IF(OR(ISNUMBER(U12),ISNUMBER(V12)),100/SUM(U12:V12)*U12,"")</f>
        <v>0</v>
      </c>
      <c r="X12" s="135">
        <v>1</v>
      </c>
      <c r="Y12" s="135">
        <v>7</v>
      </c>
      <c r="Z12" s="136">
        <f>IF(OR(ISNUMBER(X12),ISNUMBER(Y12)),100/SUM(X12:Y12)*X12,"")</f>
        <v>12.5</v>
      </c>
      <c r="AA12" s="135">
        <v>2</v>
      </c>
      <c r="AB12" s="135">
        <v>6</v>
      </c>
      <c r="AC12" s="136">
        <f>IF(OR(ISNUMBER(AA12),ISNUMBER(AB12)),100/SUM(AA12:AB12)*AA12,"")</f>
        <v>25</v>
      </c>
      <c r="AD12" s="135">
        <v>2</v>
      </c>
      <c r="AE12" s="135">
        <v>6</v>
      </c>
      <c r="AF12" s="136">
        <f>IF(OR(ISNUMBER(AD12),ISNUMBER(AE12)),100/SUM(AD12:AE12)*AD12,"")</f>
        <v>25</v>
      </c>
      <c r="AG12" s="135">
        <v>2</v>
      </c>
      <c r="AH12" s="135">
        <v>6</v>
      </c>
      <c r="AI12" s="136">
        <f>IF(OR(ISNUMBER(AG12),ISNUMBER(AH12)),100/SUM(AG12:AH12)*AG12,"")</f>
        <v>25</v>
      </c>
      <c r="AJ12" s="135">
        <v>2</v>
      </c>
      <c r="AK12" s="135">
        <v>6</v>
      </c>
      <c r="AL12" s="136">
        <f>IF(OR(ISNUMBER(AJ12),ISNUMBER(AK12)),100/SUM(AJ12:AK12)*AJ12,"")</f>
        <v>25</v>
      </c>
    </row>
    <row r="13" spans="1:38" ht="8.1" customHeight="1">
      <c r="A13" s="90"/>
      <c r="B13" s="90"/>
      <c r="C13" s="137"/>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7"/>
      <c r="AI13" s="7"/>
      <c r="AJ13" s="7"/>
      <c r="AK13" s="7"/>
      <c r="AL13" s="7"/>
    </row>
    <row r="14" spans="1:38" s="1" customFormat="1" ht="13.15" customHeight="1">
      <c r="A14" s="18" t="s">
        <v>250</v>
      </c>
      <c r="B14" s="18"/>
      <c r="C14" s="18"/>
      <c r="D14" s="18"/>
      <c r="E14" s="18"/>
      <c r="AE14" s="2"/>
    </row>
    <row r="15" spans="1:38" s="1" customFormat="1" ht="11.45" customHeight="1">
      <c r="A15" s="18" t="s">
        <v>251</v>
      </c>
      <c r="B15" s="18"/>
      <c r="C15" s="18"/>
      <c r="D15" s="18"/>
      <c r="E15" s="18"/>
      <c r="AE15" s="2"/>
    </row>
    <row r="16" spans="1:38" s="1" customFormat="1" ht="9.6" customHeight="1">
      <c r="A16" s="18"/>
      <c r="B16" s="18"/>
      <c r="C16" s="18"/>
      <c r="D16" s="18"/>
      <c r="E16" s="18"/>
      <c r="AE16" s="2"/>
    </row>
    <row r="17" spans="1:31" s="1" customFormat="1" ht="10.15" customHeight="1">
      <c r="A17" s="18" t="s">
        <v>252</v>
      </c>
      <c r="B17" s="18"/>
      <c r="C17" s="18"/>
      <c r="D17" s="18"/>
      <c r="E17" s="18"/>
      <c r="AE17" s="2"/>
    </row>
  </sheetData>
  <phoneticPr fontId="0" type="noConversion"/>
  <hyperlinks>
    <hyperlink ref="AL1" location="Übersicht!A1" display="zurück zur Übersicht"/>
  </hyperlinks>
  <pageMargins left="0.2" right="0.19" top="0.66" bottom="0.46" header="0.51181102362204722" footer="0.3"/>
  <pageSetup paperSize="9"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zoomScaleNormal="100" workbookViewId="0"/>
  </sheetViews>
  <sheetFormatPr baseColWidth="10" defaultColWidth="12" defaultRowHeight="11.25"/>
  <cols>
    <col min="1" max="1" width="1.5" style="36" customWidth="1"/>
    <col min="2" max="2" width="7.83203125" style="36" customWidth="1"/>
    <col min="3" max="16384" width="12" style="36"/>
  </cols>
  <sheetData>
    <row r="1" spans="1:14" ht="12">
      <c r="A1" s="81"/>
      <c r="B1" s="3" t="str">
        <f>"Kanton "&amp;Übersicht!C5</f>
        <v>Kanton Tessin</v>
      </c>
      <c r="C1" s="80"/>
      <c r="D1" s="80"/>
      <c r="E1" s="80"/>
      <c r="F1" s="81"/>
      <c r="G1" s="81"/>
      <c r="H1" s="81"/>
      <c r="I1" s="81"/>
      <c r="J1" s="81"/>
      <c r="K1" s="81"/>
      <c r="L1" s="81"/>
      <c r="M1" s="81"/>
      <c r="N1" s="14" t="s">
        <v>42</v>
      </c>
    </row>
    <row r="2" spans="1:14" ht="14.1" customHeight="1">
      <c r="A2" s="97"/>
      <c r="B2" s="93" t="s">
        <v>71</v>
      </c>
      <c r="C2" s="95"/>
      <c r="D2" s="96"/>
      <c r="E2" s="96"/>
      <c r="F2" s="96"/>
      <c r="G2" s="96"/>
      <c r="H2" s="96"/>
      <c r="I2" s="96"/>
      <c r="J2" s="96"/>
      <c r="K2" s="96"/>
      <c r="L2" s="96"/>
      <c r="M2" s="96"/>
      <c r="N2" s="97"/>
    </row>
    <row r="3" spans="1:14" ht="3.75" customHeight="1">
      <c r="A3" s="79"/>
      <c r="B3" s="99"/>
      <c r="C3" s="79"/>
      <c r="D3" s="79"/>
      <c r="E3" s="79"/>
      <c r="F3" s="79"/>
      <c r="G3" s="79"/>
      <c r="H3" s="79"/>
      <c r="I3" s="79"/>
      <c r="J3" s="79"/>
      <c r="K3" s="79"/>
      <c r="L3" s="79"/>
      <c r="M3" s="100"/>
      <c r="N3" s="79"/>
    </row>
    <row r="4" spans="1:14" ht="18" customHeight="1">
      <c r="A4" s="101"/>
      <c r="B4" s="139" t="s">
        <v>157</v>
      </c>
      <c r="C4" s="104">
        <v>1971</v>
      </c>
      <c r="D4" s="104">
        <v>1975</v>
      </c>
      <c r="E4" s="104">
        <v>1979</v>
      </c>
      <c r="F4" s="104">
        <v>1983</v>
      </c>
      <c r="G4" s="104">
        <v>1987</v>
      </c>
      <c r="H4" s="104">
        <v>1991</v>
      </c>
      <c r="I4" s="104">
        <v>1995</v>
      </c>
      <c r="J4" s="104">
        <v>1999</v>
      </c>
      <c r="K4" s="104">
        <v>2003</v>
      </c>
      <c r="L4" s="105">
        <v>2007</v>
      </c>
      <c r="M4" s="105">
        <v>2011</v>
      </c>
      <c r="N4" s="105">
        <v>2015</v>
      </c>
    </row>
    <row r="5" spans="1:14">
      <c r="A5" s="140">
        <v>1</v>
      </c>
      <c r="B5" s="141" t="s">
        <v>1</v>
      </c>
      <c r="C5" s="142">
        <v>1</v>
      </c>
      <c r="D5" s="142">
        <v>1</v>
      </c>
      <c r="E5" s="142">
        <v>1</v>
      </c>
      <c r="F5" s="142">
        <v>1</v>
      </c>
      <c r="G5" s="142">
        <v>1</v>
      </c>
      <c r="H5" s="142">
        <v>1</v>
      </c>
      <c r="I5" s="142">
        <v>1</v>
      </c>
      <c r="J5" s="142">
        <v>1</v>
      </c>
      <c r="K5" s="142">
        <v>1</v>
      </c>
      <c r="L5" s="142">
        <v>2</v>
      </c>
      <c r="M5" s="142">
        <v>1</v>
      </c>
      <c r="N5" s="142">
        <v>1</v>
      </c>
    </row>
    <row r="6" spans="1:14">
      <c r="A6" s="140">
        <v>2</v>
      </c>
      <c r="B6" s="141" t="s">
        <v>2</v>
      </c>
      <c r="C6" s="142">
        <v>1</v>
      </c>
      <c r="D6" s="142">
        <v>1</v>
      </c>
      <c r="E6" s="142">
        <v>1</v>
      </c>
      <c r="F6" s="142">
        <v>1</v>
      </c>
      <c r="G6" s="142">
        <v>1</v>
      </c>
      <c r="H6" s="142">
        <v>1</v>
      </c>
      <c r="I6" s="142">
        <v>1</v>
      </c>
      <c r="J6" s="142">
        <v>1</v>
      </c>
      <c r="K6" s="142">
        <v>1</v>
      </c>
      <c r="L6" s="142">
        <v>2</v>
      </c>
      <c r="M6" s="142">
        <v>1</v>
      </c>
      <c r="N6" s="142">
        <v>4</v>
      </c>
    </row>
    <row r="7" spans="1:14">
      <c r="A7" s="140">
        <v>3</v>
      </c>
      <c r="B7" s="141" t="s">
        <v>7</v>
      </c>
      <c r="C7" s="142">
        <v>1</v>
      </c>
      <c r="D7" s="142">
        <v>1</v>
      </c>
      <c r="E7" s="142">
        <v>1</v>
      </c>
      <c r="F7" s="142">
        <v>1</v>
      </c>
      <c r="G7" s="142">
        <v>1</v>
      </c>
      <c r="H7" s="142">
        <v>1</v>
      </c>
      <c r="I7" s="142">
        <v>2</v>
      </c>
      <c r="J7" s="142">
        <v>1</v>
      </c>
      <c r="K7" s="142">
        <v>1</v>
      </c>
      <c r="L7" s="142">
        <v>1</v>
      </c>
      <c r="M7" s="142">
        <v>1</v>
      </c>
      <c r="N7" s="142">
        <v>3</v>
      </c>
    </row>
    <row r="8" spans="1:14">
      <c r="A8" s="140">
        <v>4</v>
      </c>
      <c r="B8" s="141" t="s">
        <v>3</v>
      </c>
      <c r="C8" s="142">
        <v>1</v>
      </c>
      <c r="D8" s="142"/>
      <c r="E8" s="142">
        <v>1</v>
      </c>
      <c r="F8" s="142">
        <v>1</v>
      </c>
      <c r="G8" s="142">
        <v>1</v>
      </c>
      <c r="H8" s="142">
        <v>1</v>
      </c>
      <c r="I8" s="142">
        <v>1</v>
      </c>
      <c r="J8" s="142">
        <v>1</v>
      </c>
      <c r="K8" s="142">
        <v>1</v>
      </c>
      <c r="L8" s="142">
        <v>1</v>
      </c>
      <c r="M8" s="142">
        <v>1</v>
      </c>
      <c r="N8" s="142">
        <v>2</v>
      </c>
    </row>
    <row r="9" spans="1:14">
      <c r="A9" s="140">
        <v>7</v>
      </c>
      <c r="B9" s="141" t="s">
        <v>10</v>
      </c>
      <c r="C9" s="142"/>
      <c r="D9" s="142"/>
      <c r="E9" s="142"/>
      <c r="F9" s="142"/>
      <c r="G9" s="142"/>
      <c r="H9" s="142"/>
      <c r="I9" s="142"/>
      <c r="J9" s="142">
        <v>1</v>
      </c>
      <c r="K9" s="142"/>
      <c r="L9" s="142"/>
      <c r="M9" s="142"/>
      <c r="N9" s="142"/>
    </row>
    <row r="10" spans="1:14">
      <c r="A10" s="140"/>
      <c r="B10" s="141" t="s">
        <v>12</v>
      </c>
      <c r="C10" s="142"/>
      <c r="D10" s="142"/>
      <c r="E10" s="142"/>
      <c r="F10" s="142"/>
      <c r="G10" s="142"/>
      <c r="H10" s="142"/>
      <c r="I10" s="142"/>
      <c r="J10" s="142"/>
      <c r="K10" s="142"/>
      <c r="L10" s="142"/>
      <c r="M10" s="142"/>
      <c r="N10" s="142">
        <v>1</v>
      </c>
    </row>
    <row r="11" spans="1:14">
      <c r="A11" s="140">
        <v>9</v>
      </c>
      <c r="B11" s="141" t="s">
        <v>13</v>
      </c>
      <c r="C11" s="142">
        <v>1</v>
      </c>
      <c r="D11" s="142">
        <v>1</v>
      </c>
      <c r="E11" s="142">
        <v>1</v>
      </c>
      <c r="F11" s="142"/>
      <c r="G11" s="142">
        <v>1</v>
      </c>
      <c r="H11" s="142">
        <v>1</v>
      </c>
      <c r="I11" s="142">
        <v>1</v>
      </c>
      <c r="J11" s="142">
        <v>1</v>
      </c>
      <c r="K11" s="142"/>
      <c r="L11" s="142">
        <v>1</v>
      </c>
      <c r="M11" s="142">
        <v>1</v>
      </c>
      <c r="N11" s="142">
        <v>1</v>
      </c>
    </row>
    <row r="12" spans="1:14">
      <c r="A12" s="140">
        <v>10</v>
      </c>
      <c r="B12" s="141" t="s">
        <v>94</v>
      </c>
      <c r="C12" s="142">
        <v>1</v>
      </c>
      <c r="D12" s="142">
        <v>1</v>
      </c>
      <c r="E12" s="142">
        <v>1</v>
      </c>
      <c r="F12" s="142">
        <v>1</v>
      </c>
      <c r="G12" s="142">
        <v>1</v>
      </c>
      <c r="H12" s="142">
        <v>1</v>
      </c>
      <c r="I12" s="142"/>
      <c r="J12" s="142"/>
      <c r="K12" s="142"/>
      <c r="L12" s="142"/>
      <c r="M12" s="142"/>
      <c r="N12" s="142"/>
    </row>
    <row r="13" spans="1:14">
      <c r="A13" s="140">
        <v>12</v>
      </c>
      <c r="B13" s="141" t="s">
        <v>15</v>
      </c>
      <c r="C13" s="142"/>
      <c r="D13" s="142"/>
      <c r="E13" s="142"/>
      <c r="F13" s="142"/>
      <c r="G13" s="142">
        <v>1</v>
      </c>
      <c r="H13" s="142"/>
      <c r="I13" s="142"/>
      <c r="J13" s="142"/>
      <c r="K13" s="142"/>
      <c r="L13" s="142"/>
      <c r="M13" s="142"/>
      <c r="N13" s="142"/>
    </row>
    <row r="14" spans="1:14">
      <c r="A14" s="140">
        <v>13</v>
      </c>
      <c r="B14" s="141" t="s">
        <v>63</v>
      </c>
      <c r="C14" s="142"/>
      <c r="D14" s="142"/>
      <c r="E14" s="142"/>
      <c r="F14" s="142"/>
      <c r="G14" s="142">
        <v>1</v>
      </c>
      <c r="H14" s="142">
        <v>1</v>
      </c>
      <c r="I14" s="142">
        <v>1</v>
      </c>
      <c r="J14" s="142">
        <v>1</v>
      </c>
      <c r="K14" s="142">
        <v>1</v>
      </c>
      <c r="L14" s="142">
        <v>1</v>
      </c>
      <c r="M14" s="142">
        <v>1</v>
      </c>
      <c r="N14" s="142">
        <v>1</v>
      </c>
    </row>
    <row r="15" spans="1:14">
      <c r="A15" s="140">
        <v>15</v>
      </c>
      <c r="B15" s="141" t="s">
        <v>65</v>
      </c>
      <c r="C15" s="142">
        <v>1</v>
      </c>
      <c r="D15" s="142"/>
      <c r="E15" s="142"/>
      <c r="F15" s="142"/>
      <c r="G15" s="142"/>
      <c r="H15" s="142"/>
      <c r="I15" s="142"/>
      <c r="J15" s="142"/>
      <c r="K15" s="142"/>
      <c r="L15" s="142"/>
      <c r="M15" s="142"/>
      <c r="N15" s="142"/>
    </row>
    <row r="16" spans="1:14">
      <c r="A16" s="140">
        <v>18</v>
      </c>
      <c r="B16" s="141" t="s">
        <v>98</v>
      </c>
      <c r="C16" s="142"/>
      <c r="D16" s="142"/>
      <c r="E16" s="142"/>
      <c r="F16" s="142"/>
      <c r="G16" s="142"/>
      <c r="H16" s="142">
        <v>1</v>
      </c>
      <c r="I16" s="142">
        <v>1</v>
      </c>
      <c r="J16" s="142">
        <v>1</v>
      </c>
      <c r="K16" s="142">
        <v>1</v>
      </c>
      <c r="L16" s="142">
        <v>1</v>
      </c>
      <c r="M16" s="142">
        <v>1</v>
      </c>
      <c r="N16" s="142">
        <v>1</v>
      </c>
    </row>
    <row r="17" spans="1:14">
      <c r="A17" s="140">
        <v>35</v>
      </c>
      <c r="B17" s="141" t="s">
        <v>19</v>
      </c>
      <c r="C17" s="142"/>
      <c r="D17" s="142">
        <v>1</v>
      </c>
      <c r="E17" s="142"/>
      <c r="F17" s="142">
        <v>3</v>
      </c>
      <c r="G17" s="142">
        <v>3</v>
      </c>
      <c r="H17" s="142">
        <v>2</v>
      </c>
      <c r="I17" s="142">
        <v>1</v>
      </c>
      <c r="J17" s="142">
        <v>2</v>
      </c>
      <c r="K17" s="142">
        <v>1</v>
      </c>
      <c r="L17" s="142">
        <v>2</v>
      </c>
      <c r="M17" s="142">
        <v>4</v>
      </c>
      <c r="N17" s="142">
        <v>4</v>
      </c>
    </row>
    <row r="18" spans="1:14" ht="21" customHeight="1">
      <c r="A18" s="143"/>
      <c r="B18" s="60" t="s">
        <v>4</v>
      </c>
      <c r="C18" s="144">
        <v>7</v>
      </c>
      <c r="D18" s="144">
        <v>6</v>
      </c>
      <c r="E18" s="144">
        <v>6</v>
      </c>
      <c r="F18" s="144">
        <v>8</v>
      </c>
      <c r="G18" s="144">
        <v>11</v>
      </c>
      <c r="H18" s="144">
        <v>10</v>
      </c>
      <c r="I18" s="144">
        <v>9</v>
      </c>
      <c r="J18" s="144">
        <v>10</v>
      </c>
      <c r="K18" s="144">
        <v>7</v>
      </c>
      <c r="L18" s="144">
        <v>11</v>
      </c>
      <c r="M18" s="144">
        <v>11</v>
      </c>
      <c r="N18" s="144">
        <f>SUM(N5:N17)</f>
        <v>18</v>
      </c>
    </row>
    <row r="19" spans="1:14" ht="8.1" customHeight="1">
      <c r="A19" s="90"/>
      <c r="B19" s="90"/>
      <c r="C19" s="137"/>
      <c r="D19" s="138"/>
      <c r="E19" s="138"/>
      <c r="F19" s="138"/>
      <c r="G19" s="138"/>
      <c r="H19" s="138"/>
      <c r="I19" s="138"/>
      <c r="J19" s="138"/>
      <c r="K19" s="138"/>
      <c r="L19" s="138"/>
      <c r="M19" s="138"/>
      <c r="N19" s="138"/>
    </row>
    <row r="20" spans="1:14" s="79" customFormat="1" ht="13.15" customHeight="1">
      <c r="A20" s="21" t="s">
        <v>250</v>
      </c>
      <c r="B20" s="21"/>
      <c r="C20" s="21"/>
      <c r="D20" s="21"/>
      <c r="E20" s="21"/>
    </row>
    <row r="21" spans="1:14" s="79" customFormat="1" ht="11.45" customHeight="1">
      <c r="A21" s="21" t="s">
        <v>251</v>
      </c>
      <c r="B21" s="21"/>
      <c r="C21" s="21"/>
      <c r="D21" s="21"/>
      <c r="E21" s="21"/>
    </row>
    <row r="22" spans="1:14" s="79" customFormat="1" ht="9.6" customHeight="1">
      <c r="A22" s="21"/>
      <c r="B22" s="21"/>
      <c r="C22" s="21"/>
      <c r="D22" s="21"/>
      <c r="E22" s="21"/>
    </row>
    <row r="23" spans="1:14" s="79" customFormat="1" ht="10.15" customHeight="1">
      <c r="A23" s="21" t="s">
        <v>252</v>
      </c>
      <c r="B23" s="21"/>
      <c r="C23" s="21"/>
      <c r="D23" s="21"/>
      <c r="E23" s="21"/>
    </row>
  </sheetData>
  <phoneticPr fontId="0" type="noConversion"/>
  <hyperlinks>
    <hyperlink ref="N1" location="Übersicht!A1" display="zurück zur Übersicht"/>
  </hyperlinks>
  <pageMargins left="0.78740157499999996" right="0.78740157499999996" top="0.68" bottom="0.38" header="0.4921259845" footer="0.16"/>
  <pageSetup paperSize="9" orientation="landscape" r:id="rId1"/>
  <headerFooter alignWithMargins="0"/>
  <ignoredErrors>
    <ignoredError sqref="N18"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4"/>
  <sheetViews>
    <sheetView showGridLines="0" zoomScaleNormal="100" workbookViewId="0"/>
  </sheetViews>
  <sheetFormatPr baseColWidth="10" defaultColWidth="12" defaultRowHeight="11.25"/>
  <cols>
    <col min="1" max="1" width="1.1640625" style="157" customWidth="1"/>
    <col min="2" max="2" width="7.83203125" style="157" customWidth="1"/>
    <col min="3" max="38" width="5.5" style="157" customWidth="1"/>
    <col min="39" max="16384" width="12" style="157"/>
  </cols>
  <sheetData>
    <row r="1" spans="1:38" s="146" customFormat="1" ht="12">
      <c r="B1" s="145" t="str">
        <f>"Kanton "&amp;Übersicht!C5</f>
        <v>Kanton Tessin</v>
      </c>
      <c r="C1" s="147"/>
      <c r="D1" s="147"/>
      <c r="E1" s="147"/>
      <c r="AL1" s="14" t="s">
        <v>42</v>
      </c>
    </row>
    <row r="2" spans="1:38" s="97" customFormat="1" ht="14.1" customHeight="1">
      <c r="B2" s="93" t="s">
        <v>58</v>
      </c>
      <c r="C2" s="95"/>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row>
    <row r="3" spans="1:38" s="148" customFormat="1" ht="3.75" customHeight="1">
      <c r="B3" s="149"/>
      <c r="AG3" s="150"/>
    </row>
    <row r="4" spans="1:38" s="153" customFormat="1" ht="18" customHeight="1">
      <c r="A4" s="151"/>
      <c r="B4" s="151"/>
      <c r="C4" s="105">
        <v>1971</v>
      </c>
      <c r="D4" s="101"/>
      <c r="E4" s="152"/>
      <c r="F4" s="101">
        <v>1975</v>
      </c>
      <c r="G4" s="101"/>
      <c r="H4" s="152"/>
      <c r="I4" s="101">
        <v>1979</v>
      </c>
      <c r="J4" s="101"/>
      <c r="K4" s="152"/>
      <c r="L4" s="101">
        <v>1983</v>
      </c>
      <c r="M4" s="101"/>
      <c r="N4" s="152"/>
      <c r="O4" s="101">
        <v>1987</v>
      </c>
      <c r="P4" s="101"/>
      <c r="Q4" s="152"/>
      <c r="R4" s="101">
        <v>1991</v>
      </c>
      <c r="S4" s="101"/>
      <c r="T4" s="152"/>
      <c r="U4" s="101">
        <v>1995</v>
      </c>
      <c r="V4" s="101"/>
      <c r="W4" s="152"/>
      <c r="X4" s="101">
        <v>1999</v>
      </c>
      <c r="Y4" s="101"/>
      <c r="Z4" s="152"/>
      <c r="AA4" s="101">
        <v>2003</v>
      </c>
      <c r="AB4" s="101"/>
      <c r="AC4" s="152"/>
      <c r="AD4" s="101">
        <v>2007</v>
      </c>
      <c r="AE4" s="101"/>
      <c r="AF4" s="101"/>
      <c r="AG4" s="105">
        <v>2011</v>
      </c>
      <c r="AH4" s="101"/>
      <c r="AI4" s="101"/>
      <c r="AJ4" s="105">
        <v>2015</v>
      </c>
      <c r="AK4" s="101"/>
      <c r="AL4" s="101"/>
    </row>
    <row r="5" spans="1:38" s="153" customFormat="1" ht="18" customHeight="1">
      <c r="A5" s="154"/>
      <c r="B5" s="155" t="s">
        <v>157</v>
      </c>
      <c r="C5" s="104" t="s">
        <v>5</v>
      </c>
      <c r="D5" s="104" t="s">
        <v>6</v>
      </c>
      <c r="E5" s="104" t="s">
        <v>48</v>
      </c>
      <c r="F5" s="152" t="s">
        <v>5</v>
      </c>
      <c r="G5" s="104" t="s">
        <v>6</v>
      </c>
      <c r="H5" s="104" t="s">
        <v>48</v>
      </c>
      <c r="I5" s="152" t="s">
        <v>5</v>
      </c>
      <c r="J5" s="104" t="s">
        <v>6</v>
      </c>
      <c r="K5" s="104" t="s">
        <v>48</v>
      </c>
      <c r="L5" s="152" t="s">
        <v>5</v>
      </c>
      <c r="M5" s="104" t="s">
        <v>6</v>
      </c>
      <c r="N5" s="104" t="s">
        <v>48</v>
      </c>
      <c r="O5" s="152" t="s">
        <v>5</v>
      </c>
      <c r="P5" s="104" t="s">
        <v>6</v>
      </c>
      <c r="Q5" s="104" t="s">
        <v>48</v>
      </c>
      <c r="R5" s="152" t="s">
        <v>5</v>
      </c>
      <c r="S5" s="104" t="s">
        <v>6</v>
      </c>
      <c r="T5" s="104" t="s">
        <v>48</v>
      </c>
      <c r="U5" s="152" t="s">
        <v>5</v>
      </c>
      <c r="V5" s="104" t="s">
        <v>6</v>
      </c>
      <c r="W5" s="104" t="s">
        <v>48</v>
      </c>
      <c r="X5" s="152" t="s">
        <v>5</v>
      </c>
      <c r="Y5" s="104" t="s">
        <v>6</v>
      </c>
      <c r="Z5" s="104" t="s">
        <v>48</v>
      </c>
      <c r="AA5" s="152" t="s">
        <v>5</v>
      </c>
      <c r="AB5" s="104" t="s">
        <v>6</v>
      </c>
      <c r="AC5" s="104" t="s">
        <v>48</v>
      </c>
      <c r="AD5" s="152" t="s">
        <v>5</v>
      </c>
      <c r="AE5" s="104" t="s">
        <v>6</v>
      </c>
      <c r="AF5" s="105" t="s">
        <v>48</v>
      </c>
      <c r="AG5" s="104" t="s">
        <v>5</v>
      </c>
      <c r="AH5" s="104" t="s">
        <v>6</v>
      </c>
      <c r="AI5" s="105" t="s">
        <v>48</v>
      </c>
      <c r="AJ5" s="104" t="s">
        <v>5</v>
      </c>
      <c r="AK5" s="104" t="s">
        <v>6</v>
      </c>
      <c r="AL5" s="105" t="s">
        <v>48</v>
      </c>
    </row>
    <row r="6" spans="1:38" s="81" customFormat="1" ht="12">
      <c r="A6" s="156">
        <v>1</v>
      </c>
      <c r="B6" s="141" t="s">
        <v>1</v>
      </c>
      <c r="C6" s="133">
        <v>1</v>
      </c>
      <c r="D6" s="133">
        <v>7</v>
      </c>
      <c r="E6" s="134">
        <f>IF(SUM(C6:D6)&gt;0,100/SUM(C6:D6)*C6,"")</f>
        <v>12.5</v>
      </c>
      <c r="F6" s="133">
        <v>1</v>
      </c>
      <c r="G6" s="133">
        <v>7</v>
      </c>
      <c r="H6" s="134">
        <f>IF(SUM(F6:G6)&gt;0,100/SUM(F6:G6)*F6,"")</f>
        <v>12.5</v>
      </c>
      <c r="I6" s="133">
        <v>1</v>
      </c>
      <c r="J6" s="133">
        <v>7</v>
      </c>
      <c r="K6" s="134">
        <f>IF(SUM(I6:J6)&gt;0,100/SUM(I6:J6)*I6,"")</f>
        <v>12.5</v>
      </c>
      <c r="L6" s="133"/>
      <c r="M6" s="133">
        <v>8</v>
      </c>
      <c r="N6" s="134">
        <f>IF(SUM(L6:M6)&gt;0,100/SUM(L6:M6)*L6,"")</f>
        <v>0</v>
      </c>
      <c r="O6" s="133"/>
      <c r="P6" s="133">
        <v>8</v>
      </c>
      <c r="Q6" s="134">
        <f>IF(SUM(O6:P6)&gt;0,100/SUM(O6:P6)*O6,"")</f>
        <v>0</v>
      </c>
      <c r="R6" s="133">
        <v>1</v>
      </c>
      <c r="S6" s="133">
        <v>7</v>
      </c>
      <c r="T6" s="134">
        <f>IF(SUM(R6:S6)&gt;0,100/SUM(R6:S6)*R6,"")</f>
        <v>12.5</v>
      </c>
      <c r="U6" s="133">
        <v>1</v>
      </c>
      <c r="V6" s="133">
        <v>7</v>
      </c>
      <c r="W6" s="134">
        <f>IF(SUM(U6:V6)&gt;0,100/SUM(U6:V6)*U6,"")</f>
        <v>12.5</v>
      </c>
      <c r="X6" s="133">
        <v>2</v>
      </c>
      <c r="Y6" s="133">
        <v>6</v>
      </c>
      <c r="Z6" s="134">
        <f>IF(SUM(X6:Y6)&gt;0,100/SUM(X6:Y6)*X6,"")</f>
        <v>25</v>
      </c>
      <c r="AA6" s="133">
        <v>3</v>
      </c>
      <c r="AB6" s="133">
        <v>5</v>
      </c>
      <c r="AC6" s="134">
        <f>IF(SUM(AA6:AB6)&gt;0,100/SUM(AA6:AB6)*AA6,"")</f>
        <v>37.5</v>
      </c>
      <c r="AD6" s="133">
        <v>2</v>
      </c>
      <c r="AE6" s="133">
        <v>12</v>
      </c>
      <c r="AF6" s="134">
        <f>IF(SUM(AD6:AE6)&gt;0,100/SUM(AD6:AE6)*AD6,"")</f>
        <v>14.285714285714286</v>
      </c>
      <c r="AG6" s="133">
        <v>1</v>
      </c>
      <c r="AH6" s="133">
        <v>7</v>
      </c>
      <c r="AI6" s="134">
        <f>IF(SUM(AG6:AH6)&gt;0,100/SUM(AG6:AH6)*AG6,"")</f>
        <v>12.5</v>
      </c>
      <c r="AJ6" s="133">
        <v>1</v>
      </c>
      <c r="AK6" s="133">
        <v>7</v>
      </c>
      <c r="AL6" s="134">
        <v>12.5</v>
      </c>
    </row>
    <row r="7" spans="1:38" s="81" customFormat="1" ht="12">
      <c r="A7" s="156">
        <v>2</v>
      </c>
      <c r="B7" s="141" t="s">
        <v>2</v>
      </c>
      <c r="C7" s="133">
        <v>2</v>
      </c>
      <c r="D7" s="133">
        <v>6</v>
      </c>
      <c r="E7" s="134">
        <f t="shared" ref="E7:E18" si="0">IF(SUM(C7:D7)&gt;0,100/SUM(C7:D7)*C7,"")</f>
        <v>25</v>
      </c>
      <c r="F7" s="133"/>
      <c r="G7" s="133">
        <v>8</v>
      </c>
      <c r="H7" s="134">
        <f t="shared" ref="H7:H18" si="1">IF(SUM(F7:G7)&gt;0,100/SUM(F7:G7)*F7,"")</f>
        <v>0</v>
      </c>
      <c r="I7" s="133">
        <v>1</v>
      </c>
      <c r="J7" s="133">
        <v>7</v>
      </c>
      <c r="K7" s="134">
        <f t="shared" ref="K7:K18" si="2">IF(SUM(I7:J7)&gt;0,100/SUM(I7:J7)*I7,"")</f>
        <v>12.5</v>
      </c>
      <c r="L7" s="133">
        <v>1</v>
      </c>
      <c r="M7" s="133">
        <v>7</v>
      </c>
      <c r="N7" s="134">
        <f t="shared" ref="N7:N18" si="3">IF(SUM(L7:M7)&gt;0,100/SUM(L7:M7)*L7,"")</f>
        <v>12.5</v>
      </c>
      <c r="O7" s="133"/>
      <c r="P7" s="133">
        <v>8</v>
      </c>
      <c r="Q7" s="134">
        <f t="shared" ref="Q7:Q18" si="4">IF(SUM(O7:P7)&gt;0,100/SUM(O7:P7)*O7,"")</f>
        <v>0</v>
      </c>
      <c r="R7" s="133">
        <v>1</v>
      </c>
      <c r="S7" s="133">
        <v>7</v>
      </c>
      <c r="T7" s="134">
        <f t="shared" ref="T7:T18" si="5">IF(SUM(R7:S7)&gt;0,100/SUM(R7:S7)*R7,"")</f>
        <v>12.5</v>
      </c>
      <c r="U7" s="133">
        <v>2</v>
      </c>
      <c r="V7" s="133">
        <v>6</v>
      </c>
      <c r="W7" s="134">
        <f t="shared" ref="W7:W18" si="6">IF(SUM(U7:V7)&gt;0,100/SUM(U7:V7)*U7,"")</f>
        <v>25</v>
      </c>
      <c r="X7" s="133">
        <v>2</v>
      </c>
      <c r="Y7" s="133">
        <v>6</v>
      </c>
      <c r="Z7" s="134">
        <f t="shared" ref="Z7:Z18" si="7">IF(SUM(X7:Y7)&gt;0,100/SUM(X7:Y7)*X7,"")</f>
        <v>25</v>
      </c>
      <c r="AA7" s="133">
        <v>2</v>
      </c>
      <c r="AB7" s="133">
        <v>6</v>
      </c>
      <c r="AC7" s="134">
        <f t="shared" ref="AC7:AC18" si="8">IF(SUM(AA7:AB7)&gt;0,100/SUM(AA7:AB7)*AA7,"")</f>
        <v>25</v>
      </c>
      <c r="AD7" s="133">
        <v>5</v>
      </c>
      <c r="AE7" s="133">
        <v>11</v>
      </c>
      <c r="AF7" s="134">
        <f t="shared" ref="AF7:AF18" si="9">IF(SUM(AD7:AE7)&gt;0,100/SUM(AD7:AE7)*AD7,"")</f>
        <v>31.25</v>
      </c>
      <c r="AG7" s="133">
        <v>1</v>
      </c>
      <c r="AH7" s="133">
        <v>7</v>
      </c>
      <c r="AI7" s="134">
        <f t="shared" ref="AI7:AI18" si="10">IF(SUM(AG7:AH7)&gt;0,100/SUM(AG7:AH7)*AG7,"")</f>
        <v>12.5</v>
      </c>
      <c r="AJ7" s="133">
        <v>6</v>
      </c>
      <c r="AK7" s="133">
        <v>23</v>
      </c>
      <c r="AL7" s="134">
        <v>20.689655172413794</v>
      </c>
    </row>
    <row r="8" spans="1:38" s="81" customFormat="1" ht="12">
      <c r="A8" s="156">
        <v>3</v>
      </c>
      <c r="B8" s="141" t="s">
        <v>7</v>
      </c>
      <c r="C8" s="133">
        <v>1</v>
      </c>
      <c r="D8" s="133">
        <v>6</v>
      </c>
      <c r="E8" s="134">
        <f t="shared" si="0"/>
        <v>14.285714285714286</v>
      </c>
      <c r="F8" s="133">
        <v>1</v>
      </c>
      <c r="G8" s="133">
        <v>6</v>
      </c>
      <c r="H8" s="134">
        <f t="shared" si="1"/>
        <v>14.285714285714286</v>
      </c>
      <c r="I8" s="133">
        <v>1</v>
      </c>
      <c r="J8" s="133">
        <v>7</v>
      </c>
      <c r="K8" s="134">
        <f t="shared" si="2"/>
        <v>12.5</v>
      </c>
      <c r="L8" s="133">
        <v>3</v>
      </c>
      <c r="M8" s="133">
        <v>5</v>
      </c>
      <c r="N8" s="134">
        <f t="shared" si="3"/>
        <v>37.5</v>
      </c>
      <c r="O8" s="133">
        <v>2</v>
      </c>
      <c r="P8" s="133">
        <v>6</v>
      </c>
      <c r="Q8" s="134">
        <f t="shared" si="4"/>
        <v>25</v>
      </c>
      <c r="R8" s="133">
        <v>2</v>
      </c>
      <c r="S8" s="133">
        <v>6</v>
      </c>
      <c r="T8" s="134">
        <f t="shared" si="5"/>
        <v>25</v>
      </c>
      <c r="U8" s="133">
        <v>3</v>
      </c>
      <c r="V8" s="133">
        <v>13</v>
      </c>
      <c r="W8" s="134">
        <f t="shared" si="6"/>
        <v>18.75</v>
      </c>
      <c r="X8" s="133">
        <v>2</v>
      </c>
      <c r="Y8" s="133">
        <v>6</v>
      </c>
      <c r="Z8" s="134">
        <f t="shared" si="7"/>
        <v>25</v>
      </c>
      <c r="AA8" s="133">
        <v>4</v>
      </c>
      <c r="AB8" s="133">
        <v>4</v>
      </c>
      <c r="AC8" s="134">
        <f t="shared" si="8"/>
        <v>50</v>
      </c>
      <c r="AD8" s="133">
        <v>4</v>
      </c>
      <c r="AE8" s="133">
        <v>4</v>
      </c>
      <c r="AF8" s="134">
        <f t="shared" si="9"/>
        <v>50</v>
      </c>
      <c r="AG8" s="133">
        <v>4</v>
      </c>
      <c r="AH8" s="133">
        <v>4</v>
      </c>
      <c r="AI8" s="134">
        <f t="shared" si="10"/>
        <v>50</v>
      </c>
      <c r="AJ8" s="133">
        <v>8</v>
      </c>
      <c r="AK8" s="133">
        <v>9</v>
      </c>
      <c r="AL8" s="134">
        <v>47.058823529411761</v>
      </c>
    </row>
    <row r="9" spans="1:38" s="81" customFormat="1" ht="12">
      <c r="A9" s="156">
        <v>4</v>
      </c>
      <c r="B9" s="141" t="s">
        <v>3</v>
      </c>
      <c r="C9" s="133"/>
      <c r="D9" s="133">
        <v>8</v>
      </c>
      <c r="E9" s="134">
        <f t="shared" si="0"/>
        <v>0</v>
      </c>
      <c r="F9" s="133"/>
      <c r="G9" s="133"/>
      <c r="H9" s="134" t="str">
        <f t="shared" si="1"/>
        <v/>
      </c>
      <c r="I9" s="133"/>
      <c r="J9" s="133">
        <v>8</v>
      </c>
      <c r="K9" s="134">
        <f t="shared" si="2"/>
        <v>0</v>
      </c>
      <c r="L9" s="133"/>
      <c r="M9" s="133">
        <v>8</v>
      </c>
      <c r="N9" s="134">
        <f t="shared" si="3"/>
        <v>0</v>
      </c>
      <c r="O9" s="133">
        <v>1</v>
      </c>
      <c r="P9" s="133">
        <v>7</v>
      </c>
      <c r="Q9" s="134">
        <f t="shared" si="4"/>
        <v>12.5</v>
      </c>
      <c r="R9" s="133"/>
      <c r="S9" s="133">
        <v>4</v>
      </c>
      <c r="T9" s="134">
        <f t="shared" si="5"/>
        <v>0</v>
      </c>
      <c r="U9" s="133"/>
      <c r="V9" s="133">
        <v>4</v>
      </c>
      <c r="W9" s="134">
        <f t="shared" si="6"/>
        <v>0</v>
      </c>
      <c r="X9" s="133"/>
      <c r="Y9" s="133">
        <v>8</v>
      </c>
      <c r="Z9" s="134">
        <f t="shared" si="7"/>
        <v>0</v>
      </c>
      <c r="AA9" s="133"/>
      <c r="AB9" s="133">
        <v>8</v>
      </c>
      <c r="AC9" s="134">
        <f t="shared" si="8"/>
        <v>0</v>
      </c>
      <c r="AD9" s="133">
        <v>1</v>
      </c>
      <c r="AE9" s="133">
        <v>7</v>
      </c>
      <c r="AF9" s="134">
        <f t="shared" si="9"/>
        <v>12.5</v>
      </c>
      <c r="AG9" s="133">
        <v>1</v>
      </c>
      <c r="AH9" s="133">
        <v>7</v>
      </c>
      <c r="AI9" s="134">
        <f t="shared" si="10"/>
        <v>12.5</v>
      </c>
      <c r="AJ9" s="133">
        <v>4</v>
      </c>
      <c r="AK9" s="133">
        <v>12</v>
      </c>
      <c r="AL9" s="134">
        <v>25</v>
      </c>
    </row>
    <row r="10" spans="1:38" s="81" customFormat="1" ht="12">
      <c r="A10" s="156">
        <v>7</v>
      </c>
      <c r="B10" s="141" t="s">
        <v>10</v>
      </c>
      <c r="C10" s="133"/>
      <c r="D10" s="133"/>
      <c r="E10" s="134" t="str">
        <f t="shared" si="0"/>
        <v/>
      </c>
      <c r="F10" s="133"/>
      <c r="G10" s="133"/>
      <c r="H10" s="134" t="str">
        <f t="shared" si="1"/>
        <v/>
      </c>
      <c r="I10" s="133"/>
      <c r="J10" s="133"/>
      <c r="K10" s="134" t="str">
        <f t="shared" si="2"/>
        <v/>
      </c>
      <c r="L10" s="133"/>
      <c r="M10" s="133"/>
      <c r="N10" s="134" t="str">
        <f t="shared" si="3"/>
        <v/>
      </c>
      <c r="O10" s="133"/>
      <c r="P10" s="133"/>
      <c r="Q10" s="134" t="str">
        <f t="shared" si="4"/>
        <v/>
      </c>
      <c r="R10" s="133"/>
      <c r="S10" s="133"/>
      <c r="T10" s="134" t="str">
        <f t="shared" si="5"/>
        <v/>
      </c>
      <c r="U10" s="133"/>
      <c r="V10" s="133"/>
      <c r="W10" s="134" t="str">
        <f t="shared" si="6"/>
        <v/>
      </c>
      <c r="X10" s="133"/>
      <c r="Y10" s="133">
        <v>1</v>
      </c>
      <c r="Z10" s="134">
        <f t="shared" si="7"/>
        <v>0</v>
      </c>
      <c r="AA10" s="133"/>
      <c r="AB10" s="133"/>
      <c r="AC10" s="134" t="str">
        <f t="shared" si="8"/>
        <v/>
      </c>
      <c r="AD10" s="133"/>
      <c r="AE10" s="133"/>
      <c r="AF10" s="134" t="str">
        <f t="shared" si="9"/>
        <v/>
      </c>
      <c r="AG10" s="133"/>
      <c r="AH10" s="133"/>
      <c r="AI10" s="134" t="str">
        <f t="shared" si="10"/>
        <v/>
      </c>
      <c r="AJ10" s="133"/>
      <c r="AK10" s="133"/>
      <c r="AL10" s="134"/>
    </row>
    <row r="11" spans="1:38" s="81" customFormat="1" ht="12">
      <c r="A11" s="156"/>
      <c r="B11" s="141" t="s">
        <v>12</v>
      </c>
      <c r="C11" s="133"/>
      <c r="D11" s="133"/>
      <c r="E11" s="134"/>
      <c r="F11" s="133"/>
      <c r="G11" s="133"/>
      <c r="H11" s="134"/>
      <c r="I11" s="133"/>
      <c r="J11" s="133"/>
      <c r="K11" s="134"/>
      <c r="L11" s="133"/>
      <c r="M11" s="133"/>
      <c r="N11" s="134"/>
      <c r="O11" s="133"/>
      <c r="P11" s="133"/>
      <c r="Q11" s="134"/>
      <c r="R11" s="133"/>
      <c r="S11" s="133"/>
      <c r="T11" s="134"/>
      <c r="U11" s="133"/>
      <c r="V11" s="133"/>
      <c r="W11" s="134"/>
      <c r="X11" s="133"/>
      <c r="Y11" s="133"/>
      <c r="Z11" s="134"/>
      <c r="AA11" s="133"/>
      <c r="AB11" s="133"/>
      <c r="AC11" s="134"/>
      <c r="AD11" s="133"/>
      <c r="AE11" s="133"/>
      <c r="AF11" s="134"/>
      <c r="AG11" s="133"/>
      <c r="AH11" s="133"/>
      <c r="AI11" s="134"/>
      <c r="AJ11" s="133"/>
      <c r="AK11" s="133"/>
      <c r="AL11" s="134"/>
    </row>
    <row r="12" spans="1:38" s="81" customFormat="1" ht="12">
      <c r="A12" s="156">
        <v>9</v>
      </c>
      <c r="B12" s="141" t="s">
        <v>13</v>
      </c>
      <c r="C12" s="133">
        <v>1</v>
      </c>
      <c r="D12" s="133">
        <v>7</v>
      </c>
      <c r="E12" s="134">
        <f t="shared" si="0"/>
        <v>12.5</v>
      </c>
      <c r="F12" s="133">
        <v>3</v>
      </c>
      <c r="G12" s="133">
        <v>5</v>
      </c>
      <c r="H12" s="134">
        <f t="shared" si="1"/>
        <v>37.5</v>
      </c>
      <c r="I12" s="133">
        <v>2</v>
      </c>
      <c r="J12" s="133">
        <v>6</v>
      </c>
      <c r="K12" s="134">
        <f t="shared" si="2"/>
        <v>25</v>
      </c>
      <c r="L12" s="133"/>
      <c r="M12" s="133"/>
      <c r="N12" s="134" t="str">
        <f t="shared" si="3"/>
        <v/>
      </c>
      <c r="O12" s="133">
        <v>3</v>
      </c>
      <c r="P12" s="133">
        <v>5</v>
      </c>
      <c r="Q12" s="134">
        <f t="shared" si="4"/>
        <v>37.5</v>
      </c>
      <c r="R12" s="133">
        <v>2</v>
      </c>
      <c r="S12" s="133">
        <v>6</v>
      </c>
      <c r="T12" s="134">
        <f t="shared" si="5"/>
        <v>25</v>
      </c>
      <c r="U12" s="133">
        <v>2</v>
      </c>
      <c r="V12" s="133">
        <v>6</v>
      </c>
      <c r="W12" s="134">
        <f t="shared" si="6"/>
        <v>25</v>
      </c>
      <c r="X12" s="133">
        <v>1</v>
      </c>
      <c r="Y12" s="133">
        <v>6</v>
      </c>
      <c r="Z12" s="134">
        <f t="shared" si="7"/>
        <v>14.285714285714286</v>
      </c>
      <c r="AA12" s="133"/>
      <c r="AB12" s="133"/>
      <c r="AC12" s="134" t="str">
        <f t="shared" si="8"/>
        <v/>
      </c>
      <c r="AD12" s="133">
        <v>2</v>
      </c>
      <c r="AE12" s="133">
        <v>6</v>
      </c>
      <c r="AF12" s="134">
        <f t="shared" si="9"/>
        <v>25</v>
      </c>
      <c r="AG12" s="133">
        <v>1</v>
      </c>
      <c r="AH12" s="133">
        <v>7</v>
      </c>
      <c r="AI12" s="134">
        <f t="shared" si="10"/>
        <v>12.5</v>
      </c>
      <c r="AJ12" s="133">
        <v>3</v>
      </c>
      <c r="AK12" s="133">
        <v>5</v>
      </c>
      <c r="AL12" s="134">
        <v>37.5</v>
      </c>
    </row>
    <row r="13" spans="1:38" s="81" customFormat="1" ht="12">
      <c r="A13" s="156">
        <v>10</v>
      </c>
      <c r="B13" s="141" t="s">
        <v>94</v>
      </c>
      <c r="C13" s="133">
        <v>2</v>
      </c>
      <c r="D13" s="133">
        <v>6</v>
      </c>
      <c r="E13" s="134">
        <f t="shared" si="0"/>
        <v>25</v>
      </c>
      <c r="F13" s="133">
        <v>1</v>
      </c>
      <c r="G13" s="133">
        <v>7</v>
      </c>
      <c r="H13" s="134">
        <f t="shared" si="1"/>
        <v>12.5</v>
      </c>
      <c r="I13" s="133">
        <v>1</v>
      </c>
      <c r="J13" s="133">
        <v>7</v>
      </c>
      <c r="K13" s="134">
        <f t="shared" si="2"/>
        <v>12.5</v>
      </c>
      <c r="L13" s="133">
        <v>1</v>
      </c>
      <c r="M13" s="133">
        <v>7</v>
      </c>
      <c r="N13" s="134">
        <f t="shared" si="3"/>
        <v>12.5</v>
      </c>
      <c r="O13" s="133">
        <v>3</v>
      </c>
      <c r="P13" s="133">
        <v>5</v>
      </c>
      <c r="Q13" s="134">
        <f t="shared" si="4"/>
        <v>37.5</v>
      </c>
      <c r="R13" s="133">
        <v>3</v>
      </c>
      <c r="S13" s="133">
        <v>5</v>
      </c>
      <c r="T13" s="134">
        <f t="shared" si="5"/>
        <v>37.5</v>
      </c>
      <c r="U13" s="133"/>
      <c r="V13" s="133"/>
      <c r="W13" s="134" t="str">
        <f t="shared" si="6"/>
        <v/>
      </c>
      <c r="X13" s="133"/>
      <c r="Y13" s="133"/>
      <c r="Z13" s="134" t="str">
        <f t="shared" si="7"/>
        <v/>
      </c>
      <c r="AA13" s="133"/>
      <c r="AB13" s="133"/>
      <c r="AC13" s="134" t="str">
        <f t="shared" si="8"/>
        <v/>
      </c>
      <c r="AD13" s="133"/>
      <c r="AE13" s="133"/>
      <c r="AF13" s="134" t="str">
        <f t="shared" si="9"/>
        <v/>
      </c>
      <c r="AG13" s="133"/>
      <c r="AH13" s="133"/>
      <c r="AI13" s="134" t="str">
        <f t="shared" si="10"/>
        <v/>
      </c>
      <c r="AJ13" s="133">
        <v>3</v>
      </c>
      <c r="AK13" s="133">
        <v>5</v>
      </c>
      <c r="AL13" s="134">
        <v>37.5</v>
      </c>
    </row>
    <row r="14" spans="1:38" s="81" customFormat="1" ht="12">
      <c r="A14" s="156">
        <v>12</v>
      </c>
      <c r="B14" s="141" t="s">
        <v>15</v>
      </c>
      <c r="C14" s="133"/>
      <c r="D14" s="133"/>
      <c r="E14" s="134" t="str">
        <f t="shared" si="0"/>
        <v/>
      </c>
      <c r="F14" s="133"/>
      <c r="G14" s="133"/>
      <c r="H14" s="134" t="str">
        <f t="shared" si="1"/>
        <v/>
      </c>
      <c r="I14" s="133"/>
      <c r="J14" s="133"/>
      <c r="K14" s="134" t="str">
        <f t="shared" si="2"/>
        <v/>
      </c>
      <c r="L14" s="133"/>
      <c r="M14" s="133"/>
      <c r="N14" s="134" t="str">
        <f t="shared" si="3"/>
        <v/>
      </c>
      <c r="O14" s="133">
        <v>6</v>
      </c>
      <c r="P14" s="133">
        <v>2</v>
      </c>
      <c r="Q14" s="134">
        <f t="shared" si="4"/>
        <v>75</v>
      </c>
      <c r="R14" s="133"/>
      <c r="S14" s="133"/>
      <c r="T14" s="134" t="str">
        <f t="shared" si="5"/>
        <v/>
      </c>
      <c r="U14" s="133"/>
      <c r="V14" s="133"/>
      <c r="W14" s="134" t="str">
        <f t="shared" si="6"/>
        <v/>
      </c>
      <c r="X14" s="133"/>
      <c r="Y14" s="133"/>
      <c r="Z14" s="134" t="str">
        <f t="shared" si="7"/>
        <v/>
      </c>
      <c r="AA14" s="133"/>
      <c r="AB14" s="133"/>
      <c r="AC14" s="134" t="str">
        <f t="shared" si="8"/>
        <v/>
      </c>
      <c r="AD14" s="133"/>
      <c r="AE14" s="133"/>
      <c r="AF14" s="134" t="str">
        <f t="shared" si="9"/>
        <v/>
      </c>
      <c r="AG14" s="133"/>
      <c r="AH14" s="133"/>
      <c r="AI14" s="134" t="str">
        <f t="shared" si="10"/>
        <v/>
      </c>
      <c r="AJ14" s="133"/>
      <c r="AK14" s="133"/>
      <c r="AL14" s="134"/>
    </row>
    <row r="15" spans="1:38" s="81" customFormat="1" ht="12">
      <c r="A15" s="156">
        <v>13</v>
      </c>
      <c r="B15" s="141" t="s">
        <v>63</v>
      </c>
      <c r="C15" s="133"/>
      <c r="D15" s="133"/>
      <c r="E15" s="134" t="str">
        <f t="shared" si="0"/>
        <v/>
      </c>
      <c r="F15" s="133"/>
      <c r="G15" s="133"/>
      <c r="H15" s="134" t="str">
        <f t="shared" si="1"/>
        <v/>
      </c>
      <c r="I15" s="133"/>
      <c r="J15" s="133"/>
      <c r="K15" s="134" t="str">
        <f t="shared" si="2"/>
        <v/>
      </c>
      <c r="L15" s="133"/>
      <c r="M15" s="133"/>
      <c r="N15" s="134" t="str">
        <f t="shared" si="3"/>
        <v/>
      </c>
      <c r="O15" s="133">
        <v>1</v>
      </c>
      <c r="P15" s="133">
        <v>3</v>
      </c>
      <c r="Q15" s="134">
        <f t="shared" si="4"/>
        <v>25</v>
      </c>
      <c r="R15" s="133">
        <v>2</v>
      </c>
      <c r="S15" s="133">
        <v>2</v>
      </c>
      <c r="T15" s="134">
        <f t="shared" si="5"/>
        <v>50</v>
      </c>
      <c r="U15" s="133">
        <v>1</v>
      </c>
      <c r="V15" s="133">
        <v>7</v>
      </c>
      <c r="W15" s="134">
        <f t="shared" si="6"/>
        <v>12.5</v>
      </c>
      <c r="X15" s="133">
        <v>1</v>
      </c>
      <c r="Y15" s="133">
        <v>7</v>
      </c>
      <c r="Z15" s="134">
        <f t="shared" si="7"/>
        <v>12.5</v>
      </c>
      <c r="AA15" s="133">
        <v>4</v>
      </c>
      <c r="AB15" s="133">
        <v>4</v>
      </c>
      <c r="AC15" s="134">
        <f t="shared" si="8"/>
        <v>50</v>
      </c>
      <c r="AD15" s="133">
        <v>3</v>
      </c>
      <c r="AE15" s="133">
        <v>5</v>
      </c>
      <c r="AF15" s="134">
        <f t="shared" si="9"/>
        <v>37.5</v>
      </c>
      <c r="AG15" s="133">
        <v>4</v>
      </c>
      <c r="AH15" s="133">
        <v>4</v>
      </c>
      <c r="AI15" s="134">
        <f t="shared" si="10"/>
        <v>50</v>
      </c>
      <c r="AJ15" s="133">
        <v>4</v>
      </c>
      <c r="AK15" s="133">
        <v>4</v>
      </c>
      <c r="AL15" s="134">
        <v>50</v>
      </c>
    </row>
    <row r="16" spans="1:38" s="81" customFormat="1" ht="12">
      <c r="A16" s="156">
        <v>15</v>
      </c>
      <c r="B16" s="141" t="s">
        <v>65</v>
      </c>
      <c r="C16" s="133">
        <v>2</v>
      </c>
      <c r="D16" s="133">
        <v>2</v>
      </c>
      <c r="E16" s="134">
        <f t="shared" si="0"/>
        <v>50</v>
      </c>
      <c r="F16" s="133"/>
      <c r="G16" s="133"/>
      <c r="H16" s="134" t="str">
        <f t="shared" si="1"/>
        <v/>
      </c>
      <c r="I16" s="133"/>
      <c r="J16" s="133"/>
      <c r="K16" s="134" t="str">
        <f t="shared" si="2"/>
        <v/>
      </c>
      <c r="L16" s="133"/>
      <c r="M16" s="133"/>
      <c r="N16" s="134" t="str">
        <f t="shared" si="3"/>
        <v/>
      </c>
      <c r="O16" s="133"/>
      <c r="P16" s="133"/>
      <c r="Q16" s="134" t="str">
        <f t="shared" si="4"/>
        <v/>
      </c>
      <c r="R16" s="133"/>
      <c r="S16" s="133"/>
      <c r="T16" s="134" t="str">
        <f t="shared" si="5"/>
        <v/>
      </c>
      <c r="U16" s="133"/>
      <c r="V16" s="133"/>
      <c r="W16" s="134" t="str">
        <f t="shared" si="6"/>
        <v/>
      </c>
      <c r="X16" s="133"/>
      <c r="Y16" s="133"/>
      <c r="Z16" s="134" t="str">
        <f t="shared" si="7"/>
        <v/>
      </c>
      <c r="AA16" s="133"/>
      <c r="AB16" s="133"/>
      <c r="AC16" s="134" t="str">
        <f t="shared" si="8"/>
        <v/>
      </c>
      <c r="AD16" s="133"/>
      <c r="AE16" s="133"/>
      <c r="AF16" s="134" t="str">
        <f t="shared" si="9"/>
        <v/>
      </c>
      <c r="AG16" s="133"/>
      <c r="AH16" s="133"/>
      <c r="AI16" s="134" t="str">
        <f t="shared" si="10"/>
        <v/>
      </c>
      <c r="AJ16" s="133"/>
      <c r="AK16" s="133"/>
      <c r="AL16" s="134"/>
    </row>
    <row r="17" spans="1:38" s="81" customFormat="1" ht="12">
      <c r="A17" s="156">
        <v>18</v>
      </c>
      <c r="B17" s="141" t="s">
        <v>98</v>
      </c>
      <c r="C17" s="133"/>
      <c r="D17" s="133"/>
      <c r="E17" s="134" t="str">
        <f t="shared" si="0"/>
        <v/>
      </c>
      <c r="F17" s="133"/>
      <c r="G17" s="133"/>
      <c r="H17" s="134" t="str">
        <f t="shared" si="1"/>
        <v/>
      </c>
      <c r="I17" s="133"/>
      <c r="J17" s="133"/>
      <c r="K17" s="134" t="str">
        <f t="shared" si="2"/>
        <v/>
      </c>
      <c r="L17" s="133"/>
      <c r="M17" s="133"/>
      <c r="N17" s="134" t="str">
        <f t="shared" si="3"/>
        <v/>
      </c>
      <c r="O17" s="133"/>
      <c r="P17" s="133"/>
      <c r="Q17" s="134" t="str">
        <f t="shared" si="4"/>
        <v/>
      </c>
      <c r="R17" s="133">
        <v>2</v>
      </c>
      <c r="S17" s="133">
        <v>5</v>
      </c>
      <c r="T17" s="134">
        <f t="shared" si="5"/>
        <v>28.571428571428573</v>
      </c>
      <c r="U17" s="133">
        <v>1</v>
      </c>
      <c r="V17" s="133">
        <v>6</v>
      </c>
      <c r="W17" s="134">
        <f t="shared" si="6"/>
        <v>14.285714285714286</v>
      </c>
      <c r="X17" s="133">
        <v>1</v>
      </c>
      <c r="Y17" s="133">
        <v>7</v>
      </c>
      <c r="Z17" s="134">
        <f t="shared" si="7"/>
        <v>12.5</v>
      </c>
      <c r="AA17" s="133">
        <v>1</v>
      </c>
      <c r="AB17" s="133">
        <v>7</v>
      </c>
      <c r="AC17" s="134">
        <f t="shared" si="8"/>
        <v>12.5</v>
      </c>
      <c r="AD17" s="133">
        <v>1</v>
      </c>
      <c r="AE17" s="133">
        <v>7</v>
      </c>
      <c r="AF17" s="134">
        <f t="shared" si="9"/>
        <v>12.5</v>
      </c>
      <c r="AG17" s="133">
        <v>2</v>
      </c>
      <c r="AH17" s="133">
        <v>6</v>
      </c>
      <c r="AI17" s="134">
        <f t="shared" si="10"/>
        <v>25</v>
      </c>
      <c r="AJ17" s="133">
        <v>2</v>
      </c>
      <c r="AK17" s="133">
        <v>6</v>
      </c>
      <c r="AL17" s="134">
        <v>25</v>
      </c>
    </row>
    <row r="18" spans="1:38" s="81" customFormat="1" ht="12">
      <c r="A18" s="156">
        <v>35</v>
      </c>
      <c r="B18" s="141" t="s">
        <v>19</v>
      </c>
      <c r="C18" s="133"/>
      <c r="D18" s="133"/>
      <c r="E18" s="134" t="str">
        <f t="shared" si="0"/>
        <v/>
      </c>
      <c r="F18" s="133"/>
      <c r="G18" s="133">
        <v>3</v>
      </c>
      <c r="H18" s="134">
        <f t="shared" si="1"/>
        <v>0</v>
      </c>
      <c r="I18" s="133"/>
      <c r="J18" s="133"/>
      <c r="K18" s="134" t="str">
        <f t="shared" si="2"/>
        <v/>
      </c>
      <c r="L18" s="133">
        <v>3</v>
      </c>
      <c r="M18" s="133">
        <v>10</v>
      </c>
      <c r="N18" s="134">
        <f t="shared" si="3"/>
        <v>23.076923076923077</v>
      </c>
      <c r="O18" s="133">
        <v>1</v>
      </c>
      <c r="P18" s="133">
        <v>10</v>
      </c>
      <c r="Q18" s="134">
        <f t="shared" si="4"/>
        <v>9.0909090909090917</v>
      </c>
      <c r="R18" s="133">
        <v>2</v>
      </c>
      <c r="S18" s="133">
        <v>7</v>
      </c>
      <c r="T18" s="134">
        <f t="shared" si="5"/>
        <v>22.222222222222221</v>
      </c>
      <c r="U18" s="133"/>
      <c r="V18" s="133">
        <v>4</v>
      </c>
      <c r="W18" s="134">
        <f t="shared" si="6"/>
        <v>0</v>
      </c>
      <c r="X18" s="133">
        <v>1</v>
      </c>
      <c r="Y18" s="133">
        <v>5</v>
      </c>
      <c r="Z18" s="134">
        <f t="shared" si="7"/>
        <v>16.666666666666668</v>
      </c>
      <c r="AA18" s="133"/>
      <c r="AB18" s="133">
        <v>1</v>
      </c>
      <c r="AC18" s="134">
        <f t="shared" si="8"/>
        <v>0</v>
      </c>
      <c r="AD18" s="133">
        <v>4</v>
      </c>
      <c r="AE18" s="133">
        <v>5</v>
      </c>
      <c r="AF18" s="134">
        <f t="shared" si="9"/>
        <v>44.444444444444443</v>
      </c>
      <c r="AG18" s="133">
        <v>4</v>
      </c>
      <c r="AH18" s="133">
        <v>8</v>
      </c>
      <c r="AI18" s="134">
        <f t="shared" si="10"/>
        <v>33.333333333333336</v>
      </c>
      <c r="AJ18" s="133">
        <v>3</v>
      </c>
      <c r="AK18" s="133">
        <v>17</v>
      </c>
      <c r="AL18" s="134">
        <v>15</v>
      </c>
    </row>
    <row r="19" spans="1:38" s="80" customFormat="1" ht="18" customHeight="1">
      <c r="A19" s="60"/>
      <c r="B19" s="128" t="s">
        <v>4</v>
      </c>
      <c r="C19" s="135">
        <v>9</v>
      </c>
      <c r="D19" s="135">
        <v>42</v>
      </c>
      <c r="E19" s="136">
        <f>IF(SUM(C19:D19)&gt;0,100/SUM(C19:D19)*C19,"")</f>
        <v>17.647058823529409</v>
      </c>
      <c r="F19" s="135">
        <v>6</v>
      </c>
      <c r="G19" s="135">
        <v>36</v>
      </c>
      <c r="H19" s="136">
        <f>IF(SUM(F19:G19)&gt;0,100/SUM(F19:G19)*F19,"")</f>
        <v>14.285714285714285</v>
      </c>
      <c r="I19" s="135">
        <v>6</v>
      </c>
      <c r="J19" s="135">
        <v>42</v>
      </c>
      <c r="K19" s="136">
        <f>IF(SUM(I19:J19)&gt;0,100/SUM(I19:J19)*I19,"")</f>
        <v>12.5</v>
      </c>
      <c r="L19" s="135">
        <v>8</v>
      </c>
      <c r="M19" s="135">
        <v>45</v>
      </c>
      <c r="N19" s="136">
        <f>IF(SUM(L19:M19)&gt;0,100/SUM(L19:M19)*L19,"")</f>
        <v>15.09433962264151</v>
      </c>
      <c r="O19" s="135">
        <v>17</v>
      </c>
      <c r="P19" s="135">
        <v>54</v>
      </c>
      <c r="Q19" s="136">
        <f>IF(SUM(O19:P19)&gt;0,100/SUM(O19:P19)*O19,"")</f>
        <v>23.943661971830984</v>
      </c>
      <c r="R19" s="135">
        <v>15</v>
      </c>
      <c r="S19" s="135">
        <v>49</v>
      </c>
      <c r="T19" s="136">
        <f>IF(SUM(R19:S19)&gt;0,100/SUM(R19:S19)*R19,"")</f>
        <v>23.4375</v>
      </c>
      <c r="U19" s="135">
        <v>10</v>
      </c>
      <c r="V19" s="135">
        <v>53</v>
      </c>
      <c r="W19" s="136">
        <f>IF(SUM(U19:V19)&gt;0,100/SUM(U19:V19)*U19,"")</f>
        <v>15.873015873015872</v>
      </c>
      <c r="X19" s="135">
        <v>10</v>
      </c>
      <c r="Y19" s="135">
        <v>52</v>
      </c>
      <c r="Z19" s="136">
        <f>IF(SUM(X19:Y19)&gt;0,100/SUM(X19:Y19)*X19,"")</f>
        <v>16.129032258064516</v>
      </c>
      <c r="AA19" s="135">
        <v>14</v>
      </c>
      <c r="AB19" s="135">
        <v>35</v>
      </c>
      <c r="AC19" s="136">
        <f>IF(SUM(AA19:AB19)&gt;0,100/SUM(AA19:AB19)*AA19,"")</f>
        <v>28.571428571428573</v>
      </c>
      <c r="AD19" s="135">
        <v>22</v>
      </c>
      <c r="AE19" s="135">
        <v>57</v>
      </c>
      <c r="AF19" s="136">
        <f>IF(SUM(AD19:AE19)&gt;0,100/SUM(AD19:AE19)*AD19,"")</f>
        <v>27.848101265822788</v>
      </c>
      <c r="AG19" s="135">
        <v>18</v>
      </c>
      <c r="AH19" s="135">
        <v>50</v>
      </c>
      <c r="AI19" s="136">
        <f>IF(SUM(AG19:AH19)&gt;0,100/SUM(AG19:AH19)*AG19,"")</f>
        <v>26.47058823529412</v>
      </c>
      <c r="AJ19" s="135">
        <f>SUM(AJ6:AJ18)</f>
        <v>34</v>
      </c>
      <c r="AK19" s="135">
        <f>SUM(AK6:AK18)</f>
        <v>88</v>
      </c>
      <c r="AL19" s="136">
        <f>IF(SUM(AJ19:AK19)&gt;0,100/SUM(AJ19:AK19)*AJ19,"")</f>
        <v>27.868852459016395</v>
      </c>
    </row>
    <row r="20" spans="1:38" s="36" customFormat="1" ht="8.1" customHeight="1">
      <c r="A20" s="90"/>
      <c r="B20" s="90"/>
      <c r="C20" s="137"/>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7"/>
      <c r="AI20" s="7"/>
      <c r="AJ20" s="7"/>
      <c r="AK20" s="7"/>
      <c r="AL20" s="7"/>
    </row>
    <row r="21" spans="1:38" s="79" customFormat="1" ht="13.15" customHeight="1">
      <c r="A21" s="21" t="s">
        <v>250</v>
      </c>
      <c r="B21" s="21"/>
      <c r="C21" s="21"/>
      <c r="D21" s="21"/>
      <c r="E21" s="21"/>
      <c r="AE21" s="22"/>
    </row>
    <row r="22" spans="1:38" s="79" customFormat="1" ht="11.45" customHeight="1">
      <c r="A22" s="21" t="s">
        <v>251</v>
      </c>
      <c r="B22" s="21"/>
      <c r="C22" s="21"/>
      <c r="D22" s="21"/>
      <c r="E22" s="21"/>
      <c r="AE22" s="22"/>
    </row>
    <row r="23" spans="1:38" s="79" customFormat="1" ht="9.6" customHeight="1">
      <c r="A23" s="21"/>
      <c r="B23" s="21"/>
      <c r="C23" s="21"/>
      <c r="D23" s="21"/>
      <c r="E23" s="21"/>
      <c r="AE23" s="22"/>
    </row>
    <row r="24" spans="1:38" s="79" customFormat="1" ht="10.15" customHeight="1">
      <c r="A24" s="21" t="s">
        <v>252</v>
      </c>
      <c r="B24" s="21"/>
      <c r="C24" s="21"/>
      <c r="D24" s="21"/>
      <c r="E24" s="21"/>
      <c r="AE24" s="22"/>
    </row>
  </sheetData>
  <phoneticPr fontId="0" type="noConversion"/>
  <hyperlinks>
    <hyperlink ref="AL1" location="Übersicht!A1" display="zurück zur Übersicht"/>
  </hyperlinks>
  <pageMargins left="0.2" right="0.19" top="0.69" bottom="0.54" header="0.4921259845" footer="0.23"/>
  <pageSetup paperSize="9" scale="8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showGridLines="0" zoomScaleNormal="100" workbookViewId="0"/>
  </sheetViews>
  <sheetFormatPr baseColWidth="10" defaultColWidth="12" defaultRowHeight="11.25"/>
  <cols>
    <col min="1" max="1" width="1.33203125" style="47" customWidth="1"/>
    <col min="2" max="2" width="7.83203125" style="47" customWidth="1"/>
    <col min="3" max="26" width="5.5" style="47" customWidth="1"/>
    <col min="27" max="16384" width="12" style="47"/>
  </cols>
  <sheetData>
    <row r="1" spans="1:26" s="7" customFormat="1" ht="12">
      <c r="B1" s="3" t="str">
        <f>"Kanton "&amp;Übersicht!C5</f>
        <v>Kanton Tessin</v>
      </c>
      <c r="C1" s="3"/>
      <c r="D1" s="3"/>
      <c r="E1" s="3"/>
      <c r="F1" s="3"/>
      <c r="G1" s="3"/>
      <c r="H1" s="3"/>
      <c r="I1" s="3"/>
      <c r="J1" s="3"/>
      <c r="K1" s="3"/>
      <c r="L1" s="3"/>
      <c r="M1" s="3"/>
      <c r="R1" s="35"/>
      <c r="S1" s="35"/>
      <c r="T1" s="35"/>
      <c r="W1" s="35"/>
      <c r="Z1" s="14" t="s">
        <v>42</v>
      </c>
    </row>
    <row r="2" spans="1:26" s="37" customFormat="1" ht="14.1" customHeight="1">
      <c r="B2" s="92" t="s">
        <v>56</v>
      </c>
      <c r="C2" s="38"/>
      <c r="D2" s="38"/>
      <c r="E2" s="38"/>
      <c r="F2" s="38"/>
      <c r="G2" s="38"/>
      <c r="H2" s="38"/>
      <c r="I2" s="38"/>
      <c r="J2" s="38"/>
      <c r="K2" s="38"/>
      <c r="L2" s="39"/>
      <c r="M2" s="39"/>
      <c r="N2" s="39"/>
      <c r="O2" s="39"/>
      <c r="P2" s="39"/>
      <c r="Q2" s="39"/>
      <c r="R2" s="39"/>
      <c r="S2" s="39"/>
      <c r="T2" s="39"/>
      <c r="U2" s="39"/>
      <c r="V2" s="39"/>
      <c r="W2" s="39"/>
    </row>
    <row r="3" spans="1:26" s="40" customFormat="1" ht="3.75" customHeight="1">
      <c r="B3" s="41"/>
      <c r="R3" s="42"/>
      <c r="S3" s="42"/>
      <c r="T3" s="42"/>
      <c r="U3" s="42"/>
      <c r="W3" s="42"/>
    </row>
    <row r="4" spans="1:26" s="89" customFormat="1" ht="18" customHeight="1">
      <c r="A4" s="129"/>
      <c r="B4" s="129"/>
      <c r="C4" s="105">
        <v>1971</v>
      </c>
      <c r="D4" s="152"/>
      <c r="E4" s="101">
        <v>1975</v>
      </c>
      <c r="F4" s="101"/>
      <c r="G4" s="105">
        <v>1979</v>
      </c>
      <c r="H4" s="152"/>
      <c r="I4" s="105">
        <v>1983</v>
      </c>
      <c r="J4" s="152"/>
      <c r="K4" s="105">
        <v>1987</v>
      </c>
      <c r="L4" s="152"/>
      <c r="M4" s="105">
        <v>1991</v>
      </c>
      <c r="N4" s="152"/>
      <c r="O4" s="105">
        <v>1995</v>
      </c>
      <c r="P4" s="152"/>
      <c r="Q4" s="105">
        <v>1999</v>
      </c>
      <c r="R4" s="152"/>
      <c r="S4" s="105">
        <v>2003</v>
      </c>
      <c r="T4" s="152"/>
      <c r="U4" s="101">
        <v>2007</v>
      </c>
      <c r="V4" s="101"/>
      <c r="W4" s="105">
        <v>2011</v>
      </c>
      <c r="X4" s="101"/>
      <c r="Y4" s="105">
        <v>2015</v>
      </c>
      <c r="Z4" s="101"/>
    </row>
    <row r="5" spans="1:26">
      <c r="A5" s="72"/>
      <c r="B5" s="158" t="s">
        <v>157</v>
      </c>
      <c r="C5" s="104" t="s">
        <v>5</v>
      </c>
      <c r="D5" s="104" t="s">
        <v>6</v>
      </c>
      <c r="E5" s="104" t="s">
        <v>5</v>
      </c>
      <c r="F5" s="104" t="s">
        <v>6</v>
      </c>
      <c r="G5" s="104" t="s">
        <v>5</v>
      </c>
      <c r="H5" s="104" t="s">
        <v>6</v>
      </c>
      <c r="I5" s="104" t="s">
        <v>5</v>
      </c>
      <c r="J5" s="104" t="s">
        <v>6</v>
      </c>
      <c r="K5" s="104" t="s">
        <v>5</v>
      </c>
      <c r="L5" s="104" t="s">
        <v>6</v>
      </c>
      <c r="M5" s="152" t="s">
        <v>5</v>
      </c>
      <c r="N5" s="104" t="s">
        <v>6</v>
      </c>
      <c r="O5" s="152" t="s">
        <v>5</v>
      </c>
      <c r="P5" s="104" t="s">
        <v>6</v>
      </c>
      <c r="Q5" s="152" t="s">
        <v>5</v>
      </c>
      <c r="R5" s="104" t="s">
        <v>6</v>
      </c>
      <c r="S5" s="152" t="s">
        <v>5</v>
      </c>
      <c r="T5" s="104" t="s">
        <v>6</v>
      </c>
      <c r="U5" s="152" t="s">
        <v>5</v>
      </c>
      <c r="V5" s="105" t="s">
        <v>6</v>
      </c>
      <c r="W5" s="104" t="s">
        <v>5</v>
      </c>
      <c r="X5" s="105" t="s">
        <v>6</v>
      </c>
      <c r="Y5" s="104" t="s">
        <v>5</v>
      </c>
      <c r="Z5" s="105" t="s">
        <v>6</v>
      </c>
    </row>
    <row r="6" spans="1:26" s="7" customFormat="1" ht="12">
      <c r="A6" s="47">
        <v>1</v>
      </c>
      <c r="B6" s="48" t="s">
        <v>1</v>
      </c>
      <c r="C6" s="133"/>
      <c r="D6" s="133">
        <v>1</v>
      </c>
      <c r="E6" s="133"/>
      <c r="F6" s="133">
        <v>1</v>
      </c>
      <c r="G6" s="133"/>
      <c r="H6" s="133">
        <v>1</v>
      </c>
      <c r="I6" s="133"/>
      <c r="J6" s="133">
        <v>1</v>
      </c>
      <c r="K6" s="133"/>
      <c r="L6" s="133">
        <v>1</v>
      </c>
      <c r="M6" s="133"/>
      <c r="N6" s="133">
        <v>1</v>
      </c>
      <c r="O6" s="133"/>
      <c r="P6" s="133">
        <v>1</v>
      </c>
      <c r="Q6" s="133"/>
      <c r="R6" s="133">
        <v>1</v>
      </c>
      <c r="S6" s="133"/>
      <c r="T6" s="133">
        <v>1</v>
      </c>
      <c r="U6" s="133"/>
      <c r="V6" s="133">
        <v>1</v>
      </c>
      <c r="W6" s="133"/>
      <c r="X6" s="133">
        <v>1</v>
      </c>
      <c r="Y6" s="133"/>
      <c r="Z6" s="133">
        <v>1</v>
      </c>
    </row>
    <row r="7" spans="1:26" s="7" customFormat="1" ht="12">
      <c r="A7" s="47">
        <v>2</v>
      </c>
      <c r="B7" s="48" t="s">
        <v>2</v>
      </c>
      <c r="C7" s="133"/>
      <c r="D7" s="133">
        <v>1</v>
      </c>
      <c r="E7" s="133"/>
      <c r="F7" s="133">
        <v>1</v>
      </c>
      <c r="G7" s="133"/>
      <c r="H7" s="133">
        <v>1</v>
      </c>
      <c r="I7" s="133"/>
      <c r="J7" s="133">
        <v>1</v>
      </c>
      <c r="K7" s="133"/>
      <c r="L7" s="133">
        <v>1</v>
      </c>
      <c r="M7" s="133"/>
      <c r="N7" s="133"/>
      <c r="O7" s="133"/>
      <c r="P7" s="133">
        <v>1</v>
      </c>
      <c r="Q7" s="133"/>
      <c r="R7" s="133">
        <v>1</v>
      </c>
      <c r="S7" s="133"/>
      <c r="T7" s="133">
        <v>1</v>
      </c>
      <c r="U7" s="133"/>
      <c r="V7" s="133">
        <v>1</v>
      </c>
      <c r="W7" s="133"/>
      <c r="X7" s="133">
        <v>1</v>
      </c>
      <c r="Y7" s="133"/>
      <c r="Z7" s="133">
        <v>1</v>
      </c>
    </row>
    <row r="8" spans="1:26" s="7" customFormat="1" ht="12">
      <c r="A8" s="47">
        <v>18</v>
      </c>
      <c r="B8" s="48" t="s">
        <v>98</v>
      </c>
      <c r="C8" s="133"/>
      <c r="D8" s="133"/>
      <c r="E8" s="133"/>
      <c r="F8" s="133"/>
      <c r="G8" s="133"/>
      <c r="H8" s="133"/>
      <c r="I8" s="133"/>
      <c r="J8" s="133"/>
      <c r="K8" s="133"/>
      <c r="L8" s="133"/>
      <c r="M8" s="133"/>
      <c r="N8" s="133">
        <v>1</v>
      </c>
      <c r="O8" s="133"/>
      <c r="P8" s="133"/>
      <c r="Q8" s="133"/>
      <c r="R8" s="133"/>
      <c r="S8" s="133"/>
      <c r="T8" s="133"/>
      <c r="U8" s="133"/>
      <c r="V8" s="133"/>
      <c r="W8" s="133"/>
      <c r="X8" s="133"/>
      <c r="Y8" s="133"/>
      <c r="Z8" s="133"/>
    </row>
    <row r="9" spans="1:26" s="5" customFormat="1" ht="18.75" customHeight="1">
      <c r="A9" s="128"/>
      <c r="B9" s="128" t="s">
        <v>4</v>
      </c>
      <c r="C9" s="135"/>
      <c r="D9" s="135">
        <f>SUM(D6:D8)</f>
        <v>2</v>
      </c>
      <c r="E9" s="135"/>
      <c r="F9" s="135">
        <f>SUM(F6:F8)</f>
        <v>2</v>
      </c>
      <c r="G9" s="135"/>
      <c r="H9" s="135">
        <f>SUM(H6:H8)</f>
        <v>2</v>
      </c>
      <c r="I9" s="135"/>
      <c r="J9" s="135">
        <f>SUM(J6:J8)</f>
        <v>2</v>
      </c>
      <c r="K9" s="135"/>
      <c r="L9" s="135">
        <f>SUM(L6:L8)</f>
        <v>2</v>
      </c>
      <c r="M9" s="135"/>
      <c r="N9" s="135">
        <f>SUM(N6:N8)</f>
        <v>2</v>
      </c>
      <c r="O9" s="135"/>
      <c r="P9" s="135">
        <f>SUM(P6:P8)</f>
        <v>2</v>
      </c>
      <c r="Q9" s="135"/>
      <c r="R9" s="135">
        <f>SUM(R6:R8)</f>
        <v>2</v>
      </c>
      <c r="S9" s="135"/>
      <c r="T9" s="135">
        <f>SUM(T6:T8)</f>
        <v>2</v>
      </c>
      <c r="U9" s="135"/>
      <c r="V9" s="135">
        <f>SUM(V6:V8)</f>
        <v>2</v>
      </c>
      <c r="W9" s="135"/>
      <c r="X9" s="135">
        <v>2</v>
      </c>
      <c r="Y9" s="135"/>
      <c r="Z9" s="135">
        <v>2</v>
      </c>
    </row>
    <row r="10" spans="1:26" s="36" customFormat="1" ht="8.1" customHeight="1">
      <c r="A10" s="90"/>
      <c r="B10" s="90"/>
      <c r="C10" s="137"/>
      <c r="D10" s="138"/>
      <c r="E10" s="138"/>
      <c r="F10" s="138"/>
      <c r="G10" s="138"/>
      <c r="H10" s="138"/>
      <c r="I10" s="138"/>
      <c r="J10" s="138"/>
      <c r="K10" s="138"/>
      <c r="L10" s="138"/>
      <c r="M10" s="138"/>
      <c r="N10" s="138"/>
      <c r="O10" s="138"/>
      <c r="P10" s="138"/>
      <c r="Q10" s="138"/>
      <c r="R10" s="138"/>
      <c r="S10" s="138"/>
      <c r="T10" s="138"/>
      <c r="U10" s="138"/>
      <c r="V10" s="138"/>
      <c r="W10" s="138"/>
      <c r="X10" s="138"/>
      <c r="Y10" s="138"/>
      <c r="Z10" s="138"/>
    </row>
    <row r="11" spans="1:26" s="79" customFormat="1" ht="13.15" customHeight="1">
      <c r="A11" s="21" t="s">
        <v>250</v>
      </c>
      <c r="B11" s="21"/>
      <c r="C11" s="21"/>
      <c r="D11" s="21"/>
      <c r="E11" s="21"/>
    </row>
    <row r="12" spans="1:26" s="79" customFormat="1" ht="11.45" customHeight="1">
      <c r="A12" s="21" t="s">
        <v>251</v>
      </c>
      <c r="B12" s="21"/>
      <c r="C12" s="21"/>
      <c r="D12" s="21"/>
      <c r="E12" s="21"/>
    </row>
    <row r="13" spans="1:26" s="79" customFormat="1" ht="9.6" customHeight="1">
      <c r="A13" s="21"/>
      <c r="B13" s="21"/>
      <c r="C13" s="21"/>
      <c r="D13" s="21"/>
      <c r="E13" s="21"/>
    </row>
    <row r="14" spans="1:26" s="79" customFormat="1" ht="10.15" customHeight="1">
      <c r="A14" s="21" t="s">
        <v>252</v>
      </c>
      <c r="B14" s="21"/>
      <c r="C14" s="21"/>
      <c r="D14" s="21"/>
      <c r="E14" s="21"/>
    </row>
  </sheetData>
  <phoneticPr fontId="0" type="noConversion"/>
  <hyperlinks>
    <hyperlink ref="Z1" location="Übersicht!A1" display="zurück zur Übersicht"/>
  </hyperlinks>
  <pageMargins left="0.35" right="0.31" top="0.984251969" bottom="0.984251969" header="0.4921259845" footer="0.492125984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showGridLines="0" zoomScaleNormal="100" workbookViewId="0"/>
  </sheetViews>
  <sheetFormatPr baseColWidth="10" defaultColWidth="12" defaultRowHeight="11.25"/>
  <cols>
    <col min="1" max="1" width="1.5" style="47" customWidth="1"/>
    <col min="2" max="2" width="7.83203125" style="47" customWidth="1"/>
    <col min="3" max="3" width="6.1640625" style="47" customWidth="1"/>
    <col min="4" max="22" width="6.33203125" style="47" customWidth="1"/>
    <col min="23" max="16384" width="12" style="47"/>
  </cols>
  <sheetData>
    <row r="1" spans="1:22" s="7" customFormat="1" ht="12">
      <c r="B1" s="3" t="str">
        <f>"Kanton "&amp;Übersicht!C5</f>
        <v>Kanton Tessin</v>
      </c>
      <c r="C1" s="3"/>
      <c r="D1" s="3"/>
      <c r="E1" s="3"/>
      <c r="F1" s="3"/>
      <c r="G1" s="3"/>
      <c r="L1" s="35"/>
      <c r="M1" s="35"/>
      <c r="N1" s="35"/>
      <c r="O1" s="35"/>
      <c r="P1" s="35"/>
      <c r="Q1" s="35"/>
      <c r="V1" s="14" t="s">
        <v>42</v>
      </c>
    </row>
    <row r="2" spans="1:22" s="37" customFormat="1" ht="14.1" customHeight="1">
      <c r="B2" s="92" t="s">
        <v>57</v>
      </c>
      <c r="C2" s="38"/>
      <c r="D2" s="39"/>
      <c r="E2" s="39"/>
      <c r="F2" s="39"/>
      <c r="G2" s="39"/>
      <c r="H2" s="39"/>
      <c r="I2" s="39"/>
      <c r="J2" s="39"/>
      <c r="K2" s="39"/>
      <c r="L2" s="39"/>
      <c r="M2" s="39"/>
      <c r="N2" s="39"/>
      <c r="O2" s="39"/>
      <c r="P2" s="39"/>
      <c r="Q2" s="39"/>
      <c r="R2" s="39"/>
      <c r="S2" s="39"/>
    </row>
    <row r="3" spans="1:22" s="40" customFormat="1" ht="3.75" customHeight="1">
      <c r="B3" s="41"/>
      <c r="L3" s="42"/>
      <c r="M3" s="42"/>
      <c r="N3" s="42"/>
      <c r="O3" s="42"/>
      <c r="P3" s="42"/>
      <c r="Q3" s="42"/>
      <c r="S3" s="42"/>
    </row>
    <row r="4" spans="1:22" s="89" customFormat="1" ht="18" customHeight="1">
      <c r="A4" s="129"/>
      <c r="B4" s="129"/>
      <c r="C4" s="105">
        <v>1983</v>
      </c>
      <c r="D4" s="152"/>
      <c r="E4" s="105">
        <v>1987</v>
      </c>
      <c r="F4" s="152"/>
      <c r="G4" s="105">
        <v>1991</v>
      </c>
      <c r="H4" s="152"/>
      <c r="I4" s="105">
        <v>1995</v>
      </c>
      <c r="J4" s="152"/>
      <c r="K4" s="105">
        <v>1999</v>
      </c>
      <c r="L4" s="152"/>
      <c r="M4" s="105">
        <v>2003</v>
      </c>
      <c r="N4" s="152"/>
      <c r="O4" s="105">
        <v>2007</v>
      </c>
      <c r="P4" s="152"/>
      <c r="Q4" s="101">
        <v>2011</v>
      </c>
      <c r="R4" s="152"/>
      <c r="S4" s="101">
        <v>2015</v>
      </c>
      <c r="T4" s="101"/>
      <c r="U4" s="105">
        <v>2019</v>
      </c>
      <c r="V4" s="101"/>
    </row>
    <row r="5" spans="1:22">
      <c r="A5" s="72"/>
      <c r="B5" s="72" t="s">
        <v>157</v>
      </c>
      <c r="C5" s="104" t="s">
        <v>5</v>
      </c>
      <c r="D5" s="104" t="s">
        <v>6</v>
      </c>
      <c r="E5" s="104" t="s">
        <v>5</v>
      </c>
      <c r="F5" s="104" t="s">
        <v>6</v>
      </c>
      <c r="G5" s="152" t="s">
        <v>5</v>
      </c>
      <c r="H5" s="104" t="s">
        <v>6</v>
      </c>
      <c r="I5" s="152" t="s">
        <v>5</v>
      </c>
      <c r="J5" s="104" t="s">
        <v>6</v>
      </c>
      <c r="K5" s="152" t="s">
        <v>5</v>
      </c>
      <c r="L5" s="104" t="s">
        <v>6</v>
      </c>
      <c r="M5" s="152" t="s">
        <v>5</v>
      </c>
      <c r="N5" s="104" t="s">
        <v>6</v>
      </c>
      <c r="O5" s="152" t="s">
        <v>5</v>
      </c>
      <c r="P5" s="104" t="s">
        <v>6</v>
      </c>
      <c r="Q5" s="152" t="s">
        <v>5</v>
      </c>
      <c r="R5" s="104" t="s">
        <v>6</v>
      </c>
      <c r="S5" s="152" t="s">
        <v>5</v>
      </c>
      <c r="T5" s="105" t="s">
        <v>6</v>
      </c>
      <c r="U5" s="104" t="s">
        <v>5</v>
      </c>
      <c r="V5" s="105" t="s">
        <v>6</v>
      </c>
    </row>
    <row r="6" spans="1:22" s="7" customFormat="1" ht="12">
      <c r="A6" s="47">
        <v>1</v>
      </c>
      <c r="B6" s="48" t="s">
        <v>1</v>
      </c>
      <c r="C6" s="133"/>
      <c r="D6" s="133">
        <v>2</v>
      </c>
      <c r="E6" s="133"/>
      <c r="F6" s="133">
        <v>2</v>
      </c>
      <c r="G6" s="133"/>
      <c r="H6" s="133">
        <v>2</v>
      </c>
      <c r="I6" s="133">
        <v>1</v>
      </c>
      <c r="J6" s="133">
        <v>1</v>
      </c>
      <c r="K6" s="133">
        <v>1</v>
      </c>
      <c r="L6" s="133">
        <v>1</v>
      </c>
      <c r="M6" s="133">
        <v>1</v>
      </c>
      <c r="N6" s="133">
        <v>1</v>
      </c>
      <c r="O6" s="133">
        <v>1</v>
      </c>
      <c r="P6" s="133">
        <v>1</v>
      </c>
      <c r="Q6" s="133">
        <v>1</v>
      </c>
      <c r="R6" s="133"/>
      <c r="S6" s="133"/>
      <c r="T6" s="133">
        <v>1</v>
      </c>
      <c r="U6" s="133"/>
      <c r="V6" s="133">
        <v>1</v>
      </c>
    </row>
    <row r="7" spans="1:22" s="7" customFormat="1" ht="12">
      <c r="A7" s="47">
        <v>2</v>
      </c>
      <c r="B7" s="48" t="s">
        <v>2</v>
      </c>
      <c r="C7" s="133"/>
      <c r="D7" s="133">
        <v>2</v>
      </c>
      <c r="E7" s="133"/>
      <c r="F7" s="133">
        <v>1</v>
      </c>
      <c r="G7" s="133"/>
      <c r="H7" s="133">
        <v>2</v>
      </c>
      <c r="I7" s="133"/>
      <c r="J7" s="133">
        <v>1</v>
      </c>
      <c r="K7" s="133"/>
      <c r="L7" s="133">
        <v>1</v>
      </c>
      <c r="M7" s="133"/>
      <c r="N7" s="133">
        <v>1</v>
      </c>
      <c r="O7" s="133"/>
      <c r="P7" s="133">
        <v>1</v>
      </c>
      <c r="Q7" s="133"/>
      <c r="R7" s="133">
        <v>1</v>
      </c>
      <c r="S7" s="133"/>
      <c r="T7" s="133">
        <v>1</v>
      </c>
      <c r="U7" s="133"/>
      <c r="V7" s="133">
        <v>1</v>
      </c>
    </row>
    <row r="8" spans="1:22">
      <c r="A8" s="47">
        <v>3</v>
      </c>
      <c r="B8" s="48" t="s">
        <v>7</v>
      </c>
      <c r="C8" s="133"/>
      <c r="D8" s="133">
        <v>1</v>
      </c>
      <c r="E8" s="133"/>
      <c r="F8" s="133">
        <v>1</v>
      </c>
      <c r="G8" s="133"/>
      <c r="H8" s="133"/>
      <c r="I8" s="133"/>
      <c r="J8" s="133">
        <v>1</v>
      </c>
      <c r="K8" s="133">
        <v>1</v>
      </c>
      <c r="L8" s="133"/>
      <c r="M8" s="133">
        <v>1</v>
      </c>
      <c r="N8" s="133"/>
      <c r="O8" s="133">
        <v>1</v>
      </c>
      <c r="P8" s="133"/>
      <c r="Q8" s="133"/>
      <c r="R8" s="133">
        <v>1</v>
      </c>
      <c r="S8" s="133"/>
      <c r="T8" s="133">
        <v>1</v>
      </c>
      <c r="U8" s="133"/>
      <c r="V8" s="133">
        <v>1</v>
      </c>
    </row>
    <row r="9" spans="1:22">
      <c r="A9" s="47">
        <v>10</v>
      </c>
      <c r="B9" s="48" t="s">
        <v>94</v>
      </c>
      <c r="C9" s="133"/>
      <c r="D9" s="133"/>
      <c r="E9" s="133"/>
      <c r="F9" s="133">
        <v>1</v>
      </c>
      <c r="G9" s="133"/>
      <c r="H9" s="133">
        <v>1</v>
      </c>
      <c r="I9" s="133"/>
      <c r="J9" s="133"/>
      <c r="K9" s="133"/>
      <c r="L9" s="133"/>
      <c r="M9" s="133"/>
      <c r="N9" s="133"/>
      <c r="O9" s="133"/>
      <c r="P9" s="133"/>
      <c r="Q9" s="133"/>
      <c r="R9" s="133"/>
      <c r="S9" s="133"/>
      <c r="T9" s="133"/>
      <c r="U9" s="133"/>
      <c r="V9" s="133"/>
    </row>
    <row r="10" spans="1:22">
      <c r="A10" s="47">
        <v>18</v>
      </c>
      <c r="B10" s="48" t="s">
        <v>98</v>
      </c>
      <c r="C10" s="133"/>
      <c r="D10" s="133"/>
      <c r="E10" s="133"/>
      <c r="F10" s="133"/>
      <c r="G10" s="133"/>
      <c r="H10" s="133"/>
      <c r="I10" s="133"/>
      <c r="J10" s="133">
        <v>1</v>
      </c>
      <c r="K10" s="133"/>
      <c r="L10" s="133">
        <v>1</v>
      </c>
      <c r="M10" s="133"/>
      <c r="N10" s="133">
        <v>1</v>
      </c>
      <c r="O10" s="133"/>
      <c r="P10" s="133">
        <v>1</v>
      </c>
      <c r="Q10" s="133"/>
      <c r="R10" s="133">
        <v>2</v>
      </c>
      <c r="S10" s="133"/>
      <c r="T10" s="133">
        <v>2</v>
      </c>
      <c r="U10" s="133"/>
      <c r="V10" s="133">
        <v>2</v>
      </c>
    </row>
    <row r="11" spans="1:22" s="5" customFormat="1" ht="18.75" customHeight="1">
      <c r="A11" s="128"/>
      <c r="B11" s="128" t="s">
        <v>4</v>
      </c>
      <c r="C11" s="135"/>
      <c r="D11" s="135">
        <v>5</v>
      </c>
      <c r="E11" s="135"/>
      <c r="F11" s="135">
        <v>5</v>
      </c>
      <c r="G11" s="135"/>
      <c r="H11" s="135">
        <v>5</v>
      </c>
      <c r="I11" s="135">
        <v>1</v>
      </c>
      <c r="J11" s="135">
        <v>4</v>
      </c>
      <c r="K11" s="135">
        <v>2</v>
      </c>
      <c r="L11" s="135">
        <v>3</v>
      </c>
      <c r="M11" s="135">
        <v>2</v>
      </c>
      <c r="N11" s="135">
        <v>3</v>
      </c>
      <c r="O11" s="135">
        <v>2</v>
      </c>
      <c r="P11" s="135">
        <v>3</v>
      </c>
      <c r="Q11" s="135">
        <v>1</v>
      </c>
      <c r="R11" s="135">
        <v>4</v>
      </c>
      <c r="S11" s="135"/>
      <c r="T11" s="135">
        <v>5</v>
      </c>
      <c r="U11" s="135"/>
      <c r="V11" s="135">
        <v>5</v>
      </c>
    </row>
    <row r="12" spans="1:22" s="36" customFormat="1" ht="8.1" customHeight="1">
      <c r="A12" s="90"/>
      <c r="B12" s="90"/>
      <c r="C12" s="137"/>
      <c r="D12" s="138"/>
      <c r="E12" s="138"/>
      <c r="F12" s="138"/>
      <c r="G12" s="138"/>
      <c r="H12" s="138"/>
      <c r="I12" s="138"/>
      <c r="J12" s="138"/>
      <c r="K12" s="138"/>
      <c r="L12" s="138"/>
      <c r="M12" s="138"/>
      <c r="N12" s="138"/>
      <c r="O12" s="138"/>
      <c r="P12" s="138"/>
      <c r="Q12" s="138"/>
      <c r="R12" s="138"/>
      <c r="S12" s="138"/>
      <c r="T12" s="138"/>
      <c r="U12" s="138"/>
      <c r="V12" s="138"/>
    </row>
    <row r="13" spans="1:22" s="79" customFormat="1" ht="13.15" customHeight="1">
      <c r="A13" s="21" t="s">
        <v>254</v>
      </c>
      <c r="B13" s="21"/>
      <c r="C13" s="21"/>
      <c r="D13" s="21"/>
      <c r="E13" s="21"/>
    </row>
    <row r="14" spans="1:22" s="79" customFormat="1" ht="11.45" customHeight="1">
      <c r="A14" s="21" t="s">
        <v>251</v>
      </c>
      <c r="B14" s="21"/>
      <c r="C14" s="21"/>
      <c r="D14" s="21"/>
      <c r="E14" s="21"/>
    </row>
    <row r="15" spans="1:22" s="79" customFormat="1" ht="9.6" customHeight="1">
      <c r="A15" s="21"/>
      <c r="B15" s="21"/>
      <c r="C15" s="21"/>
      <c r="D15" s="21"/>
      <c r="E15" s="21"/>
    </row>
    <row r="16" spans="1:22" s="79" customFormat="1" ht="10.15" customHeight="1">
      <c r="A16" s="21" t="s">
        <v>252</v>
      </c>
      <c r="B16" s="21"/>
      <c r="C16" s="21"/>
      <c r="D16" s="21"/>
      <c r="E16" s="21"/>
    </row>
  </sheetData>
  <phoneticPr fontId="0" type="noConversion"/>
  <hyperlinks>
    <hyperlink ref="V1" location="Übersicht!A1" display="zurück zur Übersicht"/>
  </hyperlinks>
  <pageMargins left="0.19" right="0.26" top="0.984251969" bottom="0.984251969" header="0.4921259845" footer="0.4921259845"/>
  <pageSetup paperSize="9" scale="9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5"/>
  <sheetViews>
    <sheetView showGridLines="0" zoomScaleNormal="100" workbookViewId="0"/>
  </sheetViews>
  <sheetFormatPr baseColWidth="10" defaultColWidth="12" defaultRowHeight="9.9499999999999993" customHeight="1"/>
  <cols>
    <col min="1" max="1" width="1.33203125" style="79" customWidth="1"/>
    <col min="2" max="2" width="11.83203125" style="99" customWidth="1"/>
    <col min="3" max="28" width="6.6640625" style="79" customWidth="1"/>
    <col min="29" max="29" width="12" style="78"/>
    <col min="30" max="32" width="22.83203125" style="79" customWidth="1"/>
    <col min="33" max="16384" width="12" style="79"/>
  </cols>
  <sheetData>
    <row r="1" spans="1:32" s="81" customFormat="1" ht="12">
      <c r="B1" s="3" t="s">
        <v>204</v>
      </c>
      <c r="C1" s="80"/>
      <c r="D1" s="80"/>
      <c r="E1" s="80"/>
      <c r="F1" s="80"/>
      <c r="G1" s="80"/>
      <c r="H1" s="80"/>
      <c r="I1" s="80"/>
      <c r="J1" s="80"/>
      <c r="K1" s="80"/>
      <c r="L1" s="80"/>
      <c r="AC1" s="80"/>
      <c r="AF1" s="14" t="s">
        <v>42</v>
      </c>
    </row>
    <row r="2" spans="1:32" s="97" customFormat="1" ht="31.15" customHeight="1">
      <c r="B2" s="93" t="s">
        <v>49</v>
      </c>
      <c r="C2" s="95"/>
      <c r="D2" s="95"/>
      <c r="E2" s="95"/>
      <c r="F2" s="95"/>
      <c r="G2" s="95"/>
      <c r="H2" s="95"/>
      <c r="I2" s="95"/>
      <c r="J2" s="95"/>
      <c r="K2" s="96"/>
      <c r="L2" s="96"/>
      <c r="M2" s="96"/>
      <c r="N2" s="96"/>
      <c r="O2" s="96"/>
      <c r="P2" s="96"/>
      <c r="Q2" s="96"/>
      <c r="R2" s="96"/>
      <c r="S2" s="96"/>
      <c r="T2" s="96"/>
      <c r="V2" s="96"/>
      <c r="W2" s="96"/>
      <c r="X2" s="96"/>
      <c r="Y2" s="96"/>
      <c r="Z2" s="96"/>
      <c r="AA2" s="96"/>
      <c r="AB2" s="96"/>
      <c r="AC2" s="159"/>
      <c r="AD2" s="195" t="s">
        <v>221</v>
      </c>
      <c r="AE2" s="196"/>
      <c r="AF2" s="196"/>
    </row>
    <row r="3" spans="1:32" ht="3.75" customHeight="1">
      <c r="T3" s="100"/>
    </row>
    <row r="4" spans="1:32" s="153" customFormat="1" ht="18" customHeight="1">
      <c r="A4" s="101"/>
      <c r="B4" s="139" t="s">
        <v>157</v>
      </c>
      <c r="C4" s="104">
        <v>1921</v>
      </c>
      <c r="D4" s="104">
        <v>1923</v>
      </c>
      <c r="E4" s="104">
        <v>1927</v>
      </c>
      <c r="F4" s="104">
        <v>1931</v>
      </c>
      <c r="G4" s="104">
        <v>1935</v>
      </c>
      <c r="H4" s="104">
        <v>1939</v>
      </c>
      <c r="I4" s="104">
        <v>1943</v>
      </c>
      <c r="J4" s="104">
        <v>1947</v>
      </c>
      <c r="K4" s="104">
        <v>1951</v>
      </c>
      <c r="L4" s="104">
        <v>1955</v>
      </c>
      <c r="M4" s="104">
        <v>1959</v>
      </c>
      <c r="N4" s="104">
        <v>1963</v>
      </c>
      <c r="O4" s="104">
        <v>1967</v>
      </c>
      <c r="P4" s="104">
        <v>1971</v>
      </c>
      <c r="Q4" s="104">
        <v>1975</v>
      </c>
      <c r="R4" s="104">
        <v>1979</v>
      </c>
      <c r="S4" s="105">
        <v>1983</v>
      </c>
      <c r="T4" s="105">
        <v>1987</v>
      </c>
      <c r="U4" s="104">
        <v>1991</v>
      </c>
      <c r="V4" s="104">
        <v>1995</v>
      </c>
      <c r="W4" s="104">
        <v>1999</v>
      </c>
      <c r="X4" s="104">
        <v>2003</v>
      </c>
      <c r="Y4" s="104">
        <v>2007</v>
      </c>
      <c r="Z4" s="105">
        <v>2011</v>
      </c>
      <c r="AA4" s="105">
        <v>2015</v>
      </c>
      <c r="AB4" s="105">
        <v>2019</v>
      </c>
      <c r="AC4" s="160"/>
      <c r="AD4" s="101" t="s">
        <v>222</v>
      </c>
      <c r="AE4" s="101" t="s">
        <v>223</v>
      </c>
      <c r="AF4" s="101" t="s">
        <v>239</v>
      </c>
    </row>
    <row r="5" spans="1:32" s="81" customFormat="1" ht="12">
      <c r="A5" s="156">
        <v>1</v>
      </c>
      <c r="B5" s="48" t="s">
        <v>1</v>
      </c>
      <c r="C5" s="161">
        <v>43.74</v>
      </c>
      <c r="D5" s="161">
        <v>37.6</v>
      </c>
      <c r="E5" s="161">
        <v>43.68</v>
      </c>
      <c r="F5" s="161">
        <v>44.13</v>
      </c>
      <c r="G5" s="161">
        <v>29.12</v>
      </c>
      <c r="H5" s="161">
        <v>33.840000000000003</v>
      </c>
      <c r="I5" s="162" t="s">
        <v>149</v>
      </c>
      <c r="J5" s="161">
        <v>41.51</v>
      </c>
      <c r="K5" s="161">
        <v>43.91</v>
      </c>
      <c r="L5" s="161">
        <v>43.21</v>
      </c>
      <c r="M5" s="161">
        <v>43.89</v>
      </c>
      <c r="N5" s="161">
        <v>42.59</v>
      </c>
      <c r="O5" s="161">
        <v>40.630000000000003</v>
      </c>
      <c r="P5" s="161">
        <v>39.064167380000001</v>
      </c>
      <c r="Q5" s="161">
        <v>39.04</v>
      </c>
      <c r="R5" s="161">
        <v>39.145373450000001</v>
      </c>
      <c r="S5" s="161">
        <v>38.536751520000003</v>
      </c>
      <c r="T5" s="161">
        <v>36.466350300000002</v>
      </c>
      <c r="U5" s="161">
        <v>32.72</v>
      </c>
      <c r="V5" s="161">
        <v>32.574561575967273</v>
      </c>
      <c r="W5" s="161">
        <v>31.814152594063454</v>
      </c>
      <c r="X5" s="161">
        <v>31.833216764492541</v>
      </c>
      <c r="Y5" s="161">
        <v>29.308873247816152</v>
      </c>
      <c r="Z5" s="161">
        <v>25.153655827341414</v>
      </c>
      <c r="AA5" s="161">
        <v>26.728595816819489</v>
      </c>
      <c r="AB5" s="161">
        <v>25.331446974451836</v>
      </c>
      <c r="AC5" s="80"/>
      <c r="AD5" s="161">
        <v>25.153655827341414</v>
      </c>
      <c r="AE5" s="161">
        <v>26.728595816819489</v>
      </c>
      <c r="AF5" s="161">
        <v>25.331446974451836</v>
      </c>
    </row>
    <row r="6" spans="1:32" s="81" customFormat="1" ht="12">
      <c r="A6" s="156">
        <v>2</v>
      </c>
      <c r="B6" s="48" t="s">
        <v>2</v>
      </c>
      <c r="C6" s="161">
        <v>37.770000000000003</v>
      </c>
      <c r="D6" s="161">
        <v>36.43</v>
      </c>
      <c r="E6" s="161">
        <v>36.840000000000003</v>
      </c>
      <c r="F6" s="161">
        <v>35.340000000000003</v>
      </c>
      <c r="G6" s="161">
        <v>33.43</v>
      </c>
      <c r="H6" s="161">
        <v>36.869999999999997</v>
      </c>
      <c r="I6" s="163" t="s">
        <v>150</v>
      </c>
      <c r="J6" s="161">
        <v>37.520000000000003</v>
      </c>
      <c r="K6" s="161">
        <v>38.479999999999997</v>
      </c>
      <c r="L6" s="161">
        <v>37.18</v>
      </c>
      <c r="M6" s="161">
        <v>35.6</v>
      </c>
      <c r="N6" s="161">
        <v>34.369999999999997</v>
      </c>
      <c r="O6" s="161">
        <v>33.950000000000003</v>
      </c>
      <c r="P6" s="161">
        <v>34.946590059999998</v>
      </c>
      <c r="Q6" s="161">
        <v>34.25</v>
      </c>
      <c r="R6" s="161">
        <v>33.817893820000002</v>
      </c>
      <c r="S6" s="161">
        <v>33.464758979999999</v>
      </c>
      <c r="T6" s="161">
        <v>31.116769940000001</v>
      </c>
      <c r="U6" s="161">
        <v>29.52</v>
      </c>
      <c r="V6" s="161">
        <v>27.724106019413103</v>
      </c>
      <c r="W6" s="161">
        <v>25.544078821418548</v>
      </c>
      <c r="X6" s="161">
        <v>25.823116655929351</v>
      </c>
      <c r="Y6" s="161">
        <v>23.172376865353122</v>
      </c>
      <c r="Z6" s="161">
        <v>20.529806890633616</v>
      </c>
      <c r="AA6" s="161">
        <v>18.583357729195367</v>
      </c>
      <c r="AB6" s="161">
        <v>17.63291113191822</v>
      </c>
      <c r="AC6" s="80"/>
      <c r="AD6" s="161">
        <v>20.529806890633616</v>
      </c>
      <c r="AE6" s="161">
        <v>18.583357729195367</v>
      </c>
      <c r="AF6" s="161">
        <v>17.63291113191822</v>
      </c>
    </row>
    <row r="7" spans="1:32" s="81" customFormat="1" ht="12">
      <c r="A7" s="156">
        <v>3</v>
      </c>
      <c r="B7" s="48" t="s">
        <v>7</v>
      </c>
      <c r="C7" s="161">
        <v>11.08</v>
      </c>
      <c r="D7" s="161">
        <v>11.45</v>
      </c>
      <c r="E7" s="161">
        <v>12.25</v>
      </c>
      <c r="F7" s="161">
        <v>14.64</v>
      </c>
      <c r="G7" s="161">
        <v>14.61</v>
      </c>
      <c r="H7" s="161">
        <v>13.05</v>
      </c>
      <c r="I7" s="161"/>
      <c r="J7" s="161">
        <v>14.15</v>
      </c>
      <c r="K7" s="161">
        <v>12.97</v>
      </c>
      <c r="L7" s="161">
        <v>15.29</v>
      </c>
      <c r="M7" s="161">
        <v>15.16</v>
      </c>
      <c r="N7" s="161">
        <v>15.4</v>
      </c>
      <c r="O7" s="161">
        <v>16.61</v>
      </c>
      <c r="P7" s="161">
        <v>13.07061322</v>
      </c>
      <c r="Q7" s="161">
        <v>12.94</v>
      </c>
      <c r="R7" s="161">
        <v>12.87820922</v>
      </c>
      <c r="S7" s="161">
        <v>12.63958648</v>
      </c>
      <c r="T7" s="161">
        <v>12.13649698</v>
      </c>
      <c r="U7" s="161">
        <v>9.4499999999999993</v>
      </c>
      <c r="V7" s="161">
        <v>15.952371590347363</v>
      </c>
      <c r="W7" s="161">
        <v>16.421774431716145</v>
      </c>
      <c r="X7" s="161">
        <v>17.560922770844051</v>
      </c>
      <c r="Y7" s="161">
        <v>18.963105520332963</v>
      </c>
      <c r="Z7" s="161">
        <v>15.066400962511745</v>
      </c>
      <c r="AA7" s="161">
        <v>14.636514253336902</v>
      </c>
      <c r="AB7" s="161"/>
      <c r="AC7" s="80"/>
      <c r="AD7" s="161">
        <v>15.066400962511745</v>
      </c>
      <c r="AE7" s="161">
        <v>14.636514253336902</v>
      </c>
      <c r="AF7" s="161">
        <v>13.718604986160985</v>
      </c>
    </row>
    <row r="8" spans="1:32" s="81" customFormat="1" ht="12">
      <c r="A8" s="156">
        <v>4</v>
      </c>
      <c r="B8" s="48" t="s">
        <v>3</v>
      </c>
      <c r="C8" s="161">
        <v>7.41</v>
      </c>
      <c r="D8" s="161">
        <v>9.99</v>
      </c>
      <c r="E8" s="161">
        <v>7.23</v>
      </c>
      <c r="F8" s="161">
        <v>5.89</v>
      </c>
      <c r="G8" s="161">
        <v>4.87</v>
      </c>
      <c r="H8" s="161">
        <v>4.5999999999999996</v>
      </c>
      <c r="I8" s="161"/>
      <c r="J8" s="161">
        <v>4.03</v>
      </c>
      <c r="K8" s="161">
        <v>3.22</v>
      </c>
      <c r="L8" s="161">
        <v>2.89</v>
      </c>
      <c r="M8" s="161">
        <v>3.11</v>
      </c>
      <c r="N8" s="161">
        <v>3.49</v>
      </c>
      <c r="O8" s="161">
        <v>3.92</v>
      </c>
      <c r="P8" s="161">
        <v>3.6734825870000001</v>
      </c>
      <c r="Q8" s="161">
        <v>2.85</v>
      </c>
      <c r="R8" s="161">
        <v>3.1890403410000001</v>
      </c>
      <c r="S8" s="161">
        <v>3.4054828709999998</v>
      </c>
      <c r="T8" s="161">
        <v>2.1179700370000001</v>
      </c>
      <c r="U8" s="161">
        <v>1.59</v>
      </c>
      <c r="V8" s="161">
        <v>1.2340541162989258</v>
      </c>
      <c r="W8" s="161">
        <v>2.7644113400027006</v>
      </c>
      <c r="X8" s="161">
        <v>5.8217210753759545</v>
      </c>
      <c r="Y8" s="161">
        <v>4.5703731870280837</v>
      </c>
      <c r="Z8" s="161"/>
      <c r="AA8" s="161"/>
      <c r="AB8" s="161"/>
      <c r="AC8" s="80"/>
      <c r="AD8" s="161">
        <v>5.1606183691776257</v>
      </c>
      <c r="AE8" s="161">
        <v>4.2863263107167455</v>
      </c>
      <c r="AF8" s="161">
        <v>6.0842122050849374</v>
      </c>
    </row>
    <row r="9" spans="1:32" s="81" customFormat="1" ht="12">
      <c r="A9" s="156">
        <v>7</v>
      </c>
      <c r="B9" s="48" t="s">
        <v>10</v>
      </c>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v>0.24276409881776742</v>
      </c>
      <c r="AC9" s="80"/>
      <c r="AD9" s="161"/>
      <c r="AE9" s="161"/>
      <c r="AF9" s="161">
        <v>0.24276409881776742</v>
      </c>
    </row>
    <row r="10" spans="1:32" s="81" customFormat="1" ht="12">
      <c r="A10" s="156">
        <v>9</v>
      </c>
      <c r="B10" s="48" t="s">
        <v>13</v>
      </c>
      <c r="C10" s="161"/>
      <c r="D10" s="161"/>
      <c r="E10" s="161"/>
      <c r="F10" s="161"/>
      <c r="G10" s="161">
        <v>0.59</v>
      </c>
      <c r="H10" s="161"/>
      <c r="I10" s="161"/>
      <c r="J10" s="161">
        <v>2.79</v>
      </c>
      <c r="K10" s="161">
        <v>1.42</v>
      </c>
      <c r="L10" s="161">
        <v>1.43</v>
      </c>
      <c r="M10" s="161">
        <v>2.2400000000000002</v>
      </c>
      <c r="N10" s="161">
        <v>2.27</v>
      </c>
      <c r="O10" s="161">
        <v>2.68</v>
      </c>
      <c r="P10" s="161">
        <v>2.1159173469999999</v>
      </c>
      <c r="Q10" s="161">
        <v>2.72</v>
      </c>
      <c r="R10" s="161">
        <v>2.6013642149999998</v>
      </c>
      <c r="S10" s="161">
        <v>1.8692073760000001</v>
      </c>
      <c r="T10" s="161">
        <v>1.642128794</v>
      </c>
      <c r="U10" s="161"/>
      <c r="V10" s="161">
        <v>1.2294620388262254</v>
      </c>
      <c r="W10" s="161">
        <v>0.820017600956922</v>
      </c>
      <c r="X10" s="161">
        <v>0.724987869808562</v>
      </c>
      <c r="Y10" s="161">
        <v>1.0173905620697949</v>
      </c>
      <c r="Z10" s="161"/>
      <c r="AA10" s="161">
        <v>0.42069900952315603</v>
      </c>
      <c r="AB10" s="161"/>
      <c r="AC10" s="80"/>
      <c r="AD10" s="161">
        <v>0.79492305146107012</v>
      </c>
      <c r="AE10" s="161">
        <v>0.42069900952315603</v>
      </c>
      <c r="AF10" s="161">
        <v>0.67808085277140406</v>
      </c>
    </row>
    <row r="11" spans="1:32" s="81" customFormat="1" ht="12">
      <c r="A11" s="156">
        <v>10</v>
      </c>
      <c r="B11" s="48" t="s">
        <v>94</v>
      </c>
      <c r="C11" s="161"/>
      <c r="D11" s="161"/>
      <c r="E11" s="161"/>
      <c r="F11" s="161"/>
      <c r="G11" s="161"/>
      <c r="H11" s="161"/>
      <c r="I11" s="161"/>
      <c r="J11" s="161"/>
      <c r="K11" s="161"/>
      <c r="L11" s="161"/>
      <c r="M11" s="161"/>
      <c r="N11" s="161"/>
      <c r="O11" s="161"/>
      <c r="P11" s="161">
        <v>6.1688206699999997</v>
      </c>
      <c r="Q11" s="161">
        <v>6.84</v>
      </c>
      <c r="R11" s="161">
        <v>8.3681189610000004</v>
      </c>
      <c r="S11" s="161">
        <v>8.6484745319999998</v>
      </c>
      <c r="T11" s="161">
        <v>7.2891128719999996</v>
      </c>
      <c r="U11" s="161">
        <v>9.8000000000000007</v>
      </c>
      <c r="V11" s="161"/>
      <c r="W11" s="161"/>
      <c r="X11" s="161"/>
      <c r="Y11" s="161"/>
      <c r="Z11" s="161"/>
      <c r="AA11" s="161"/>
      <c r="AB11" s="161"/>
      <c r="AC11" s="80"/>
      <c r="AD11" s="161"/>
      <c r="AE11" s="161"/>
      <c r="AF11" s="161"/>
    </row>
    <row r="12" spans="1:32" s="81" customFormat="1" ht="12">
      <c r="A12" s="156">
        <v>13</v>
      </c>
      <c r="B12" s="48" t="s">
        <v>16</v>
      </c>
      <c r="C12" s="161"/>
      <c r="D12" s="161"/>
      <c r="E12" s="161"/>
      <c r="F12" s="161"/>
      <c r="G12" s="161"/>
      <c r="H12" s="161"/>
      <c r="I12" s="161"/>
      <c r="J12" s="161"/>
      <c r="K12" s="161"/>
      <c r="L12" s="161"/>
      <c r="M12" s="161"/>
      <c r="N12" s="161"/>
      <c r="O12" s="161"/>
      <c r="P12" s="161"/>
      <c r="Q12" s="161"/>
      <c r="R12" s="161"/>
      <c r="S12" s="161"/>
      <c r="T12" s="161">
        <v>1.9173425369999999</v>
      </c>
      <c r="U12" s="161">
        <v>1.1299999999999999</v>
      </c>
      <c r="V12" s="161">
        <v>1.1992343728935424</v>
      </c>
      <c r="W12" s="161">
        <v>1.5058019343243885</v>
      </c>
      <c r="X12" s="161">
        <v>2.3856232484246975</v>
      </c>
      <c r="Y12" s="161">
        <v>4.1492955050454094</v>
      </c>
      <c r="Z12" s="161">
        <v>7.6140064343847875</v>
      </c>
      <c r="AA12" s="161">
        <v>6.018694159034661</v>
      </c>
      <c r="AB12" s="161"/>
      <c r="AC12" s="80"/>
      <c r="AD12" s="161">
        <v>7.6140064343847875</v>
      </c>
      <c r="AE12" s="161">
        <v>6.018694159034661</v>
      </c>
      <c r="AF12" s="161">
        <v>6.2669232114745492</v>
      </c>
    </row>
    <row r="13" spans="1:32" s="81" customFormat="1" ht="12">
      <c r="A13" s="156">
        <v>15</v>
      </c>
      <c r="B13" s="48" t="s">
        <v>65</v>
      </c>
      <c r="C13" s="161"/>
      <c r="D13" s="161"/>
      <c r="E13" s="161"/>
      <c r="F13" s="161"/>
      <c r="G13" s="161"/>
      <c r="H13" s="161"/>
      <c r="I13" s="161"/>
      <c r="J13" s="161"/>
      <c r="K13" s="161"/>
      <c r="L13" s="161"/>
      <c r="M13" s="161"/>
      <c r="N13" s="161"/>
      <c r="O13" s="161"/>
      <c r="P13" s="161"/>
      <c r="Q13" s="161">
        <v>0.92</v>
      </c>
      <c r="R13" s="161"/>
      <c r="S13" s="161"/>
      <c r="T13" s="161">
        <v>0.49431327899999999</v>
      </c>
      <c r="U13" s="161">
        <v>0.15</v>
      </c>
      <c r="V13" s="161"/>
      <c r="W13" s="161"/>
      <c r="X13" s="161"/>
      <c r="Y13" s="161"/>
      <c r="Z13" s="161"/>
      <c r="AA13" s="161"/>
      <c r="AB13" s="161"/>
      <c r="AC13" s="80"/>
      <c r="AD13" s="161"/>
      <c r="AE13" s="161"/>
      <c r="AF13" s="161"/>
    </row>
    <row r="14" spans="1:32" s="81" customFormat="1" ht="12">
      <c r="A14" s="156">
        <v>16</v>
      </c>
      <c r="B14" s="48" t="s">
        <v>18</v>
      </c>
      <c r="C14" s="161"/>
      <c r="D14" s="161"/>
      <c r="E14" s="161"/>
      <c r="F14" s="161"/>
      <c r="G14" s="161"/>
      <c r="H14" s="161"/>
      <c r="I14" s="161"/>
      <c r="J14" s="161"/>
      <c r="K14" s="161"/>
      <c r="L14" s="161"/>
      <c r="M14" s="161"/>
      <c r="N14" s="161"/>
      <c r="O14" s="161"/>
      <c r="P14" s="161"/>
      <c r="Q14" s="161"/>
      <c r="R14" s="161"/>
      <c r="S14" s="161"/>
      <c r="T14" s="161"/>
      <c r="U14" s="161"/>
      <c r="V14" s="161"/>
      <c r="W14" s="161"/>
      <c r="X14" s="161"/>
      <c r="Y14" s="161">
        <v>0.41832023156375364</v>
      </c>
      <c r="Z14" s="161"/>
      <c r="AA14" s="161"/>
      <c r="AB14" s="161"/>
      <c r="AC14" s="80"/>
      <c r="AD14" s="161">
        <v>0.29268616628023347</v>
      </c>
      <c r="AE14" s="161">
        <v>0.58783610205775083</v>
      </c>
      <c r="AF14" s="161">
        <v>0.70555824218790186</v>
      </c>
    </row>
    <row r="15" spans="1:32" s="81" customFormat="1" ht="12">
      <c r="A15" s="156">
        <v>18</v>
      </c>
      <c r="B15" s="48" t="s">
        <v>98</v>
      </c>
      <c r="C15" s="161"/>
      <c r="D15" s="161"/>
      <c r="E15" s="161"/>
      <c r="F15" s="161"/>
      <c r="G15" s="161"/>
      <c r="H15" s="161"/>
      <c r="I15" s="161"/>
      <c r="J15" s="161"/>
      <c r="K15" s="161"/>
      <c r="L15" s="161"/>
      <c r="M15" s="161"/>
      <c r="N15" s="161"/>
      <c r="O15" s="161"/>
      <c r="P15" s="161"/>
      <c r="Q15" s="161"/>
      <c r="R15" s="161"/>
      <c r="S15" s="161"/>
      <c r="T15" s="161"/>
      <c r="U15" s="161">
        <v>12.84</v>
      </c>
      <c r="V15" s="161">
        <v>17.892327719857992</v>
      </c>
      <c r="W15" s="161">
        <v>18.058826672128006</v>
      </c>
      <c r="X15" s="161">
        <v>11.778886488995198</v>
      </c>
      <c r="Y15" s="161">
        <v>16.189131092710863</v>
      </c>
      <c r="Z15" s="161">
        <v>22.840743010090495</v>
      </c>
      <c r="AA15" s="161">
        <v>24.23778557088691</v>
      </c>
      <c r="AB15" s="161">
        <v>19.865118480486476</v>
      </c>
      <c r="AC15" s="80"/>
      <c r="AD15" s="161">
        <v>22.840743010090495</v>
      </c>
      <c r="AE15" s="161">
        <v>24.23778557088691</v>
      </c>
      <c r="AF15" s="161">
        <v>19.865118480486476</v>
      </c>
    </row>
    <row r="16" spans="1:32" s="81" customFormat="1" ht="12">
      <c r="A16" s="156"/>
      <c r="B16" s="48" t="s">
        <v>12</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v>0.43761864214037033</v>
      </c>
      <c r="AB16" s="161">
        <v>1.0354052413338957</v>
      </c>
      <c r="AC16" s="80"/>
      <c r="AD16" s="161"/>
      <c r="AE16" s="161">
        <v>0.43761864214037033</v>
      </c>
      <c r="AF16" s="161">
        <v>1.0354052413338957</v>
      </c>
    </row>
    <row r="17" spans="1:32" s="81" customFormat="1" ht="12">
      <c r="A17" s="156">
        <v>34.1</v>
      </c>
      <c r="B17" s="48" t="s">
        <v>100</v>
      </c>
      <c r="C17" s="161"/>
      <c r="D17" s="161"/>
      <c r="E17" s="161"/>
      <c r="F17" s="161"/>
      <c r="G17" s="161">
        <v>13.43</v>
      </c>
      <c r="H17" s="161">
        <v>11.64</v>
      </c>
      <c r="I17" s="161"/>
      <c r="J17" s="161"/>
      <c r="K17" s="161"/>
      <c r="L17" s="161"/>
      <c r="M17" s="161"/>
      <c r="N17" s="161"/>
      <c r="O17" s="161"/>
      <c r="P17" s="161"/>
      <c r="Q17" s="161"/>
      <c r="R17" s="161"/>
      <c r="S17" s="161"/>
      <c r="T17" s="161"/>
      <c r="U17" s="161"/>
      <c r="V17" s="161"/>
      <c r="W17" s="161"/>
      <c r="X17" s="161"/>
      <c r="Y17" s="161"/>
      <c r="Z17" s="161"/>
      <c r="AA17" s="161"/>
      <c r="AB17" s="161"/>
      <c r="AC17" s="80"/>
      <c r="AD17" s="161"/>
      <c r="AE17" s="161"/>
      <c r="AF17" s="161"/>
    </row>
    <row r="18" spans="1:32" s="81" customFormat="1" ht="12">
      <c r="A18" s="156">
        <v>34.299999999999997</v>
      </c>
      <c r="B18" s="48" t="s">
        <v>79</v>
      </c>
      <c r="C18" s="161"/>
      <c r="D18" s="161"/>
      <c r="E18" s="161"/>
      <c r="F18" s="161"/>
      <c r="G18" s="161"/>
      <c r="H18" s="161"/>
      <c r="I18" s="161"/>
      <c r="J18" s="161"/>
      <c r="K18" s="161"/>
      <c r="L18" s="161"/>
      <c r="M18" s="161"/>
      <c r="N18" s="161"/>
      <c r="O18" s="161"/>
      <c r="P18" s="161"/>
      <c r="Q18" s="161"/>
      <c r="R18" s="161"/>
      <c r="S18" s="161"/>
      <c r="T18" s="161"/>
      <c r="U18" s="161"/>
      <c r="V18" s="161"/>
      <c r="W18" s="161">
        <v>1.3153450366340318</v>
      </c>
      <c r="X18" s="161">
        <v>0.95785509005551495</v>
      </c>
      <c r="Y18" s="161"/>
      <c r="Z18" s="161"/>
      <c r="AA18" s="161"/>
      <c r="AB18" s="161"/>
      <c r="AC18" s="80"/>
      <c r="AD18" s="161"/>
      <c r="AE18" s="161"/>
      <c r="AF18" s="161"/>
    </row>
    <row r="19" spans="1:32" s="81" customFormat="1" ht="12">
      <c r="A19" s="156">
        <v>35</v>
      </c>
      <c r="B19" s="48" t="s">
        <v>19</v>
      </c>
      <c r="C19" s="161"/>
      <c r="D19" s="161">
        <v>4.53</v>
      </c>
      <c r="E19" s="161"/>
      <c r="F19" s="161"/>
      <c r="G19" s="161">
        <v>3.95</v>
      </c>
      <c r="H19" s="161"/>
      <c r="I19" s="161"/>
      <c r="J19" s="161"/>
      <c r="K19" s="161"/>
      <c r="L19" s="161"/>
      <c r="M19" s="161"/>
      <c r="N19" s="161">
        <v>1.88</v>
      </c>
      <c r="O19" s="161">
        <v>2.21</v>
      </c>
      <c r="P19" s="161">
        <v>0.96040873999999998</v>
      </c>
      <c r="Q19" s="161">
        <v>0.44</v>
      </c>
      <c r="R19" s="161"/>
      <c r="S19" s="161">
        <v>1.4357382430000001</v>
      </c>
      <c r="T19" s="161">
        <v>6.8195152559999999</v>
      </c>
      <c r="U19" s="161">
        <v>2.79</v>
      </c>
      <c r="V19" s="161">
        <v>2.1938825663955419</v>
      </c>
      <c r="W19" s="161">
        <v>1.7555915687557782</v>
      </c>
      <c r="X19" s="161">
        <v>3.1136700360741347</v>
      </c>
      <c r="Y19" s="161">
        <v>2.211133788079847</v>
      </c>
      <c r="Z19" s="161">
        <v>8.795386875037936</v>
      </c>
      <c r="AA19" s="161">
        <v>8.936734819063135</v>
      </c>
      <c r="AB19" s="161">
        <v>35.8923540729918</v>
      </c>
      <c r="AC19" s="80"/>
      <c r="AD19" s="161">
        <v>2.5471592881190088</v>
      </c>
      <c r="AE19" s="161">
        <v>4.0625724062886386</v>
      </c>
      <c r="AF19" s="161">
        <v>8.4389745753120184</v>
      </c>
    </row>
    <row r="20" spans="1:32" s="80" customFormat="1" ht="18" customHeight="1">
      <c r="A20" s="164"/>
      <c r="B20" s="165" t="s">
        <v>4</v>
      </c>
      <c r="C20" s="166">
        <v>100</v>
      </c>
      <c r="D20" s="166">
        <v>100</v>
      </c>
      <c r="E20" s="166">
        <v>100.00000000000001</v>
      </c>
      <c r="F20" s="166">
        <v>100</v>
      </c>
      <c r="G20" s="166">
        <v>100.00000000000001</v>
      </c>
      <c r="H20" s="166">
        <v>100</v>
      </c>
      <c r="I20" s="167"/>
      <c r="J20" s="166">
        <v>100.00000000000001</v>
      </c>
      <c r="K20" s="166">
        <v>99.999999999999986</v>
      </c>
      <c r="L20" s="166">
        <v>100.00000000000001</v>
      </c>
      <c r="M20" s="166">
        <v>100</v>
      </c>
      <c r="N20" s="166">
        <v>100</v>
      </c>
      <c r="O20" s="166">
        <v>100.00000000000001</v>
      </c>
      <c r="P20" s="166">
        <v>100.000000004</v>
      </c>
      <c r="Q20" s="166">
        <v>99.999999999999986</v>
      </c>
      <c r="R20" s="166">
        <v>100.00000000700001</v>
      </c>
      <c r="S20" s="166">
        <v>100.00000000200001</v>
      </c>
      <c r="T20" s="166">
        <v>99.99999999500001</v>
      </c>
      <c r="U20" s="166">
        <v>99.990000000000009</v>
      </c>
      <c r="V20" s="166">
        <v>99.999999999999972</v>
      </c>
      <c r="W20" s="166">
        <v>99.999999999999943</v>
      </c>
      <c r="X20" s="166">
        <v>100</v>
      </c>
      <c r="Y20" s="166">
        <v>100</v>
      </c>
      <c r="Z20" s="166">
        <v>99.999999999999986</v>
      </c>
      <c r="AA20" s="166">
        <v>99.999999999999986</v>
      </c>
      <c r="AB20" s="166">
        <v>100</v>
      </c>
      <c r="AD20" s="166">
        <f>SUM(AD5:AD19)</f>
        <v>99.999999999999986</v>
      </c>
      <c r="AE20" s="166">
        <f>SUM(AE5:AE19)</f>
        <v>100</v>
      </c>
      <c r="AF20" s="166">
        <f>SUM(AF5:AF19)</f>
        <v>99.999999999999986</v>
      </c>
    </row>
    <row r="21" spans="1:32" s="81" customFormat="1" ht="8.1" customHeight="1">
      <c r="A21" s="19"/>
      <c r="B21" s="19"/>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80"/>
      <c r="AD21" s="110"/>
      <c r="AE21" s="110"/>
      <c r="AF21" s="110"/>
    </row>
    <row r="22" spans="1:32" s="81" customFormat="1" ht="18" customHeight="1">
      <c r="A22" s="55"/>
      <c r="B22" s="55" t="s">
        <v>20</v>
      </c>
      <c r="C22" s="168">
        <v>71.5</v>
      </c>
      <c r="D22" s="168">
        <v>64</v>
      </c>
      <c r="E22" s="168">
        <v>73.099999999999994</v>
      </c>
      <c r="F22" s="168">
        <v>73.400000000000006</v>
      </c>
      <c r="G22" s="168">
        <v>78.2</v>
      </c>
      <c r="H22" s="168">
        <v>74.599999999999994</v>
      </c>
      <c r="I22" s="168"/>
      <c r="J22" s="168">
        <v>76.8</v>
      </c>
      <c r="K22" s="168">
        <v>79.3</v>
      </c>
      <c r="L22" s="168">
        <v>77.900000000000006</v>
      </c>
      <c r="M22" s="168">
        <v>78.400000000000006</v>
      </c>
      <c r="N22" s="168">
        <v>80.7</v>
      </c>
      <c r="O22" s="168">
        <v>79.7</v>
      </c>
      <c r="P22" s="168">
        <v>70.099999999999994</v>
      </c>
      <c r="Q22" s="168">
        <v>70.5</v>
      </c>
      <c r="R22" s="168">
        <v>71.599999999999994</v>
      </c>
      <c r="S22" s="168">
        <v>72</v>
      </c>
      <c r="T22" s="168">
        <v>72.099999999999994</v>
      </c>
      <c r="U22" s="168">
        <v>72.2</v>
      </c>
      <c r="V22" s="168">
        <v>71.855802582640308</v>
      </c>
      <c r="W22" s="168">
        <v>65.663158217278735</v>
      </c>
      <c r="X22" s="168">
        <v>59.441200670123024</v>
      </c>
      <c r="Y22" s="168">
        <v>62.097361193334557</v>
      </c>
      <c r="Z22" s="168">
        <v>58.493641386331902</v>
      </c>
      <c r="AA22" s="168">
        <v>62.265919298753978</v>
      </c>
      <c r="AB22" s="168">
        <v>59.343406263482592</v>
      </c>
      <c r="AC22" s="80"/>
      <c r="AD22" s="168">
        <v>58.493641386331902</v>
      </c>
      <c r="AE22" s="168">
        <v>62.265919298753978</v>
      </c>
      <c r="AF22" s="168">
        <v>59.343406263482592</v>
      </c>
    </row>
    <row r="23" spans="1:32" ht="20.45" customHeight="1">
      <c r="B23" s="93" t="s">
        <v>224</v>
      </c>
      <c r="C23" s="169"/>
      <c r="D23" s="169"/>
      <c r="E23" s="169"/>
      <c r="F23" s="169"/>
      <c r="G23" s="169"/>
      <c r="H23" s="169"/>
      <c r="I23" s="169"/>
      <c r="J23" s="169"/>
      <c r="K23" s="22"/>
    </row>
    <row r="24" spans="1:32" ht="12.75" customHeight="1">
      <c r="B24" s="21" t="s">
        <v>240</v>
      </c>
      <c r="C24" s="169"/>
      <c r="D24" s="169"/>
      <c r="E24" s="169"/>
      <c r="F24" s="169"/>
      <c r="G24" s="169"/>
      <c r="H24" s="169"/>
      <c r="I24" s="169"/>
      <c r="J24" s="169"/>
      <c r="K24" s="22"/>
      <c r="AD24" s="170"/>
      <c r="AE24" s="170"/>
    </row>
    <row r="25" spans="1:32" ht="12.75" customHeight="1">
      <c r="B25" s="21" t="s">
        <v>241</v>
      </c>
      <c r="C25" s="169"/>
      <c r="D25" s="169"/>
      <c r="E25" s="169"/>
      <c r="F25" s="169"/>
      <c r="G25" s="169"/>
      <c r="H25" s="169"/>
      <c r="I25" s="169"/>
      <c r="J25" s="169"/>
      <c r="K25" s="22"/>
    </row>
    <row r="26" spans="1:32" ht="12.75" customHeight="1">
      <c r="B26" s="11" t="s">
        <v>225</v>
      </c>
      <c r="C26" s="169"/>
      <c r="D26" s="169"/>
      <c r="E26" s="169"/>
      <c r="F26" s="169"/>
      <c r="G26" s="169"/>
      <c r="H26" s="169"/>
      <c r="I26" s="169"/>
      <c r="J26" s="169"/>
      <c r="K26" s="22"/>
    </row>
    <row r="27" spans="1:32" s="22" customFormat="1" ht="18" customHeight="1">
      <c r="B27" s="19" t="s">
        <v>128</v>
      </c>
      <c r="C27" s="171"/>
      <c r="D27" s="171"/>
      <c r="E27" s="171"/>
      <c r="F27" s="171"/>
      <c r="G27" s="171"/>
      <c r="H27" s="171"/>
      <c r="I27" s="171"/>
      <c r="J27" s="171"/>
      <c r="K27" s="20"/>
      <c r="L27" s="20"/>
      <c r="M27" s="20"/>
      <c r="AC27" s="74"/>
    </row>
    <row r="28" spans="1:32" s="40" customFormat="1" ht="12.6" customHeight="1">
      <c r="A28" s="47"/>
      <c r="B28" s="172">
        <v>1923</v>
      </c>
      <c r="C28" s="98"/>
      <c r="D28" s="98" t="s">
        <v>196</v>
      </c>
      <c r="AC28" s="76"/>
    </row>
    <row r="29" spans="1:32" s="40" customFormat="1" ht="12.6" customHeight="1">
      <c r="A29" s="47"/>
      <c r="B29" s="172">
        <v>1935</v>
      </c>
      <c r="C29" s="98"/>
      <c r="D29" s="98" t="s">
        <v>195</v>
      </c>
      <c r="AC29" s="76"/>
    </row>
    <row r="30" spans="1:32" s="40" customFormat="1" ht="12.6" customHeight="1">
      <c r="A30" s="47"/>
      <c r="B30" s="172">
        <v>1963</v>
      </c>
      <c r="C30" s="98"/>
      <c r="D30" s="98" t="s">
        <v>197</v>
      </c>
      <c r="AC30" s="76"/>
    </row>
    <row r="31" spans="1:32" s="40" customFormat="1" ht="12.6" customHeight="1">
      <c r="A31" s="47"/>
      <c r="B31" s="172">
        <v>1967</v>
      </c>
      <c r="C31" s="98"/>
      <c r="D31" s="98" t="s">
        <v>198</v>
      </c>
      <c r="AC31" s="76"/>
    </row>
    <row r="32" spans="1:32" s="40" customFormat="1" ht="12.6" customHeight="1">
      <c r="A32" s="47"/>
      <c r="B32" s="172">
        <v>1971</v>
      </c>
      <c r="C32" s="98"/>
      <c r="D32" s="21" t="s">
        <v>199</v>
      </c>
      <c r="AC32" s="76"/>
    </row>
    <row r="33" spans="1:29" s="40" customFormat="1" ht="12.6" customHeight="1">
      <c r="A33" s="47"/>
      <c r="B33" s="172">
        <v>1975</v>
      </c>
      <c r="C33" s="98"/>
      <c r="D33" s="98" t="s">
        <v>130</v>
      </c>
      <c r="AC33" s="76"/>
    </row>
    <row r="34" spans="1:29" s="40" customFormat="1" ht="12.6" customHeight="1">
      <c r="A34" s="47"/>
      <c r="B34" s="172">
        <v>1983</v>
      </c>
      <c r="C34" s="98"/>
      <c r="D34" s="98" t="s">
        <v>131</v>
      </c>
      <c r="AC34" s="76"/>
    </row>
    <row r="35" spans="1:29" s="40" customFormat="1" ht="12.6" customHeight="1">
      <c r="A35" s="47"/>
      <c r="B35" s="172">
        <v>1987</v>
      </c>
      <c r="C35" s="98"/>
      <c r="D35" s="98" t="s">
        <v>132</v>
      </c>
      <c r="AC35" s="76"/>
    </row>
    <row r="36" spans="1:29" s="40" customFormat="1" ht="12.6" customHeight="1">
      <c r="A36" s="47"/>
      <c r="B36" s="172"/>
      <c r="C36" s="98"/>
      <c r="D36" s="98" t="s">
        <v>200</v>
      </c>
      <c r="AC36" s="76"/>
    </row>
    <row r="37" spans="1:29" s="40" customFormat="1" ht="12.6" customHeight="1">
      <c r="A37" s="47"/>
      <c r="B37" s="172">
        <v>1991</v>
      </c>
      <c r="C37" s="98"/>
      <c r="D37" s="98" t="s">
        <v>126</v>
      </c>
      <c r="AC37" s="76"/>
    </row>
    <row r="38" spans="1:29" s="40" customFormat="1" ht="12.6" customHeight="1">
      <c r="A38" s="47"/>
      <c r="B38" s="172">
        <v>1995</v>
      </c>
      <c r="C38" s="98"/>
      <c r="D38" s="98" t="s">
        <v>133</v>
      </c>
      <c r="AC38" s="76"/>
    </row>
    <row r="39" spans="1:29" s="40" customFormat="1" ht="12.6" customHeight="1">
      <c r="A39" s="47"/>
      <c r="B39" s="172">
        <v>1999</v>
      </c>
      <c r="C39" s="98"/>
      <c r="D39" s="98" t="s">
        <v>134</v>
      </c>
      <c r="AC39" s="76"/>
    </row>
    <row r="40" spans="1:29" s="40" customFormat="1" ht="12.6" customHeight="1">
      <c r="A40" s="47"/>
      <c r="B40" s="172"/>
      <c r="C40" s="98"/>
      <c r="D40" s="98" t="s">
        <v>127</v>
      </c>
      <c r="AC40" s="76"/>
    </row>
    <row r="41" spans="1:29" s="40" customFormat="1" ht="12.6" customHeight="1">
      <c r="A41" s="47"/>
      <c r="B41" s="172">
        <v>2003</v>
      </c>
      <c r="C41" s="98"/>
      <c r="D41" s="98" t="s">
        <v>135</v>
      </c>
      <c r="AC41" s="76"/>
    </row>
    <row r="42" spans="1:29" s="40" customFormat="1" ht="12.6" customHeight="1">
      <c r="A42" s="47"/>
      <c r="B42" s="172">
        <v>2007</v>
      </c>
      <c r="C42" s="98"/>
      <c r="D42" s="98" t="s">
        <v>136</v>
      </c>
      <c r="AC42" s="76"/>
    </row>
    <row r="43" spans="1:29" s="40" customFormat="1" ht="12.6" customHeight="1">
      <c r="A43" s="47"/>
      <c r="B43" s="172">
        <v>2011</v>
      </c>
      <c r="C43" s="98"/>
      <c r="D43" s="98" t="s">
        <v>137</v>
      </c>
      <c r="AC43" s="76"/>
    </row>
    <row r="44" spans="1:29" s="40" customFormat="1" ht="12.6" customHeight="1">
      <c r="A44" s="47"/>
      <c r="B44" s="172">
        <v>2015</v>
      </c>
      <c r="C44" s="98"/>
      <c r="D44" s="98" t="s">
        <v>207</v>
      </c>
      <c r="AC44" s="76"/>
    </row>
    <row r="45" spans="1:29" s="77" customFormat="1" ht="12.6" customHeight="1">
      <c r="A45" s="71"/>
      <c r="B45" s="173">
        <v>2019</v>
      </c>
      <c r="C45" s="174"/>
      <c r="D45" s="174" t="s">
        <v>257</v>
      </c>
      <c r="AC45" s="175"/>
    </row>
    <row r="46" spans="1:29" s="77" customFormat="1" ht="9.6" customHeight="1">
      <c r="A46" s="71"/>
      <c r="B46" s="173"/>
      <c r="C46" s="174"/>
      <c r="D46" s="176" t="s">
        <v>258</v>
      </c>
      <c r="AC46" s="175"/>
    </row>
    <row r="47" spans="1:29" s="22" customFormat="1" ht="15" customHeight="1">
      <c r="B47" s="19" t="s">
        <v>129</v>
      </c>
      <c r="C47" s="171"/>
      <c r="D47" s="171"/>
      <c r="E47" s="171"/>
      <c r="F47" s="171"/>
      <c r="G47" s="171"/>
      <c r="H47" s="171"/>
      <c r="I47" s="171"/>
      <c r="J47" s="171"/>
      <c r="K47" s="20"/>
      <c r="L47" s="20"/>
      <c r="M47" s="20"/>
      <c r="AC47" s="74"/>
    </row>
    <row r="48" spans="1:29" s="40" customFormat="1" ht="12.6" customHeight="1">
      <c r="A48" s="47"/>
      <c r="B48" s="172">
        <v>1943</v>
      </c>
      <c r="C48" s="98"/>
      <c r="D48" s="98" t="s">
        <v>148</v>
      </c>
      <c r="AC48" s="76"/>
    </row>
    <row r="49" spans="1:32" s="40" customFormat="1" ht="12.6" customHeight="1">
      <c r="A49" s="47"/>
      <c r="B49" s="172">
        <v>2007</v>
      </c>
      <c r="C49" s="98"/>
      <c r="D49" s="98" t="s">
        <v>143</v>
      </c>
      <c r="AC49" s="76"/>
    </row>
    <row r="50" spans="1:32" s="40" customFormat="1" ht="33.6" customHeight="1">
      <c r="A50" s="47"/>
      <c r="B50" s="177">
        <v>2015</v>
      </c>
      <c r="C50" s="98"/>
      <c r="D50" s="194" t="s">
        <v>202</v>
      </c>
      <c r="E50" s="194"/>
      <c r="F50" s="194"/>
      <c r="G50" s="194"/>
      <c r="H50" s="194"/>
      <c r="I50" s="194"/>
      <c r="J50" s="194"/>
      <c r="K50" s="194"/>
      <c r="L50" s="194"/>
      <c r="M50" s="194"/>
      <c r="N50" s="194"/>
      <c r="O50" s="194"/>
      <c r="P50" s="194"/>
      <c r="Q50" s="194"/>
      <c r="R50" s="194"/>
      <c r="S50" s="194"/>
      <c r="T50" s="194"/>
      <c r="U50" s="194"/>
      <c r="V50" s="194"/>
      <c r="W50" s="194"/>
      <c r="X50" s="178"/>
      <c r="Y50" s="178"/>
      <c r="Z50" s="178"/>
      <c r="AA50" s="178"/>
      <c r="AB50" s="178"/>
      <c r="AC50" s="179"/>
      <c r="AD50" s="178"/>
    </row>
    <row r="51" spans="1:32" s="36" customFormat="1" ht="8.1" customHeight="1">
      <c r="A51" s="90"/>
      <c r="B51" s="90"/>
      <c r="C51" s="137"/>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row>
    <row r="52" spans="1:32" ht="13.15" customHeight="1">
      <c r="A52" s="21" t="s">
        <v>254</v>
      </c>
      <c r="B52" s="21"/>
      <c r="C52" s="21"/>
      <c r="D52" s="21"/>
      <c r="E52" s="21"/>
      <c r="AC52" s="79"/>
      <c r="AE52" s="22"/>
    </row>
    <row r="53" spans="1:32" ht="11.45" customHeight="1">
      <c r="A53" s="21" t="s">
        <v>251</v>
      </c>
      <c r="B53" s="21"/>
      <c r="C53" s="21"/>
      <c r="D53" s="21"/>
      <c r="E53" s="21"/>
      <c r="AC53" s="79"/>
      <c r="AE53" s="22"/>
    </row>
    <row r="54" spans="1:32" ht="9.6" customHeight="1">
      <c r="A54" s="21"/>
      <c r="B54" s="21"/>
      <c r="C54" s="21"/>
      <c r="D54" s="21"/>
      <c r="E54" s="21"/>
      <c r="AC54" s="79"/>
      <c r="AE54" s="22"/>
    </row>
    <row r="55" spans="1:32" ht="10.15" customHeight="1">
      <c r="A55" s="21" t="s">
        <v>252</v>
      </c>
      <c r="B55" s="21"/>
      <c r="C55" s="21"/>
      <c r="D55" s="21"/>
      <c r="E55" s="21"/>
      <c r="AC55" s="79"/>
      <c r="AE55" s="22"/>
    </row>
  </sheetData>
  <mergeCells count="2">
    <mergeCell ref="D50:W50"/>
    <mergeCell ref="AD2:AF2"/>
  </mergeCells>
  <phoneticPr fontId="0" type="noConversion"/>
  <hyperlinks>
    <hyperlink ref="AF1" location="Übersicht!A1" display="zurück zur Übersicht"/>
    <hyperlink ref="B26" r:id="rId1" display="https://www.bfs.admin.ch/bfs/de/home/statistiken/kataloge-datenbanken/tabellen.assetdetail.2084940.html"/>
  </hyperlinks>
  <pageMargins left="0.39" right="0.78740157499999996" top="0.71" bottom="0.36" header="0.4921259845" footer="0.21"/>
  <pageSetup paperSize="9" scale="63" orientation="landscape" r:id="rId2"/>
  <headerFooter alignWithMargins="0"/>
  <rowBreaks count="1" manualBreakCount="1">
    <brk id="26" max="31"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12</vt:i4>
      </vt:variant>
      <vt:variant>
        <vt:lpstr>Plages nommées</vt:lpstr>
      </vt:variant>
      <vt:variant>
        <vt:i4>9</vt:i4>
      </vt:variant>
    </vt:vector>
  </HeadingPairs>
  <TitlesOfParts>
    <vt:vector size="21" baseType="lpstr">
      <vt:lpstr>Übersicht</vt:lpstr>
      <vt:lpstr>A1</vt:lpstr>
      <vt:lpstr>B1</vt:lpstr>
      <vt:lpstr>B2</vt:lpstr>
      <vt:lpstr>B3</vt:lpstr>
      <vt:lpstr>B4</vt:lpstr>
      <vt:lpstr>C</vt:lpstr>
      <vt:lpstr>D</vt:lpstr>
      <vt:lpstr>E1</vt:lpstr>
      <vt:lpstr>E2</vt:lpstr>
      <vt:lpstr>E3</vt:lpstr>
      <vt:lpstr>Abk</vt:lpstr>
      <vt:lpstr>'A1'!Impression_des_titres</vt:lpstr>
      <vt:lpstr>'A1'!Zone_d_impression</vt:lpstr>
      <vt:lpstr>Abk!Zone_d_impression</vt:lpstr>
      <vt:lpstr>'B1'!Zone_d_impression</vt:lpstr>
      <vt:lpstr>'B3'!Zone_d_impression</vt:lpstr>
      <vt:lpstr>'B4'!Zone_d_impression</vt:lpstr>
      <vt:lpstr>D!Zone_d_impression</vt:lpstr>
      <vt:lpstr>'E1'!Zone_d_impression</vt:lpstr>
      <vt:lpstr>Übersicht!Zone_d_impression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Madeleine Schneider</dc:creator>
  <cp:lastModifiedBy>Silberstein Julie BFS</cp:lastModifiedBy>
  <cp:lastPrinted>2015-04-24T11:39:34Z</cp:lastPrinted>
  <dcterms:created xsi:type="dcterms:W3CDTF">2011-04-06T10:42:28Z</dcterms:created>
  <dcterms:modified xsi:type="dcterms:W3CDTF">2019-05-20T08:59:27Z</dcterms:modified>
</cp:coreProperties>
</file>