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19\NOGNP2019_Modifs_AI_LU_ZH_AR\"/>
    </mc:Choice>
  </mc:AlternateContent>
  <bookViews>
    <workbookView xWindow="0" yWindow="0" windowWidth="19200" windowHeight="11595"/>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r" sheetId="9" r:id="rId12"/>
  </sheets>
  <definedNames>
    <definedName name="_GoBack" localSheetId="1">'A1'!$A$46</definedName>
    <definedName name="_xlnm.Print_Titles" localSheetId="1">'A1'!$1:$1</definedName>
    <definedName name="_xlnm.Print_Area" localSheetId="11">Abr!$A$1:$C$43</definedName>
    <definedName name="_xlnm.Print_Area" localSheetId="2">'B1'!$A$1:$N$102</definedName>
    <definedName name="_xlnm.Print_Area" localSheetId="4">'B3'!$A$1:$M$28</definedName>
    <definedName name="_xlnm.Print_Area" localSheetId="5">'B4'!$A$1:$AK$27</definedName>
    <definedName name="_xlnm.Print_Area" localSheetId="7">D!$A$1:$U$14</definedName>
    <definedName name="_xlnm.Print_Area" localSheetId="8">'E1'!$A$1:$AC$46</definedName>
    <definedName name="_xlnm.Print_Area" localSheetId="9">'E2'!$A$1:$AC$28</definedName>
    <definedName name="_xlnm.Print_Area" localSheetId="10">'E3'!$A$1:$AN$25</definedName>
    <definedName name="_xlnm.Print_Area" localSheetId="0">Survol!$A$1:$F$36</definedName>
  </definedNames>
  <calcPr calcId="162913"/>
</workbook>
</file>

<file path=xl/calcChain.xml><?xml version="1.0" encoding="utf-8"?>
<calcChain xmlns="http://schemas.openxmlformats.org/spreadsheetml/2006/main">
  <c r="AN17" i="3" l="1"/>
  <c r="AN15" i="3"/>
  <c r="AN14" i="3"/>
  <c r="AN13" i="3"/>
  <c r="AN12" i="3"/>
  <c r="AN11" i="3"/>
  <c r="AN10" i="3"/>
  <c r="AN9" i="3"/>
  <c r="AN8" i="3"/>
  <c r="AN7" i="3"/>
  <c r="AN6" i="3"/>
  <c r="AN5" i="3"/>
  <c r="AC18" i="6"/>
  <c r="AJ20" i="4"/>
  <c r="AI20" i="4"/>
  <c r="AK20" i="4"/>
  <c r="AK11" i="5"/>
  <c r="N19" i="8"/>
  <c r="AA21" i="11"/>
  <c r="AB18" i="6"/>
  <c r="AK17" i="3"/>
  <c r="AK15" i="3"/>
  <c r="AK14" i="3"/>
  <c r="AK13" i="3"/>
  <c r="AK12" i="3"/>
  <c r="AK11" i="3"/>
  <c r="AK10" i="3"/>
  <c r="AK9" i="3"/>
  <c r="AK8" i="3"/>
  <c r="AK7" i="3"/>
  <c r="AK6" i="3"/>
  <c r="AK5" i="3"/>
  <c r="C21" i="11"/>
  <c r="D21" i="11"/>
  <c r="E21" i="11"/>
  <c r="F21" i="11"/>
  <c r="G21" i="11"/>
  <c r="I21" i="11"/>
  <c r="J21" i="11"/>
  <c r="K21" i="11"/>
  <c r="L21" i="11"/>
  <c r="M21" i="11"/>
  <c r="N21" i="11"/>
  <c r="O21" i="11"/>
  <c r="P21" i="11"/>
  <c r="Q21" i="11"/>
  <c r="R21" i="11"/>
  <c r="S21" i="11"/>
  <c r="T21" i="11"/>
  <c r="U21" i="11"/>
  <c r="V21" i="11"/>
  <c r="W21" i="11"/>
  <c r="X21" i="11"/>
  <c r="Y21" i="11"/>
  <c r="Z21" i="11"/>
  <c r="B21" i="11"/>
  <c r="AH20" i="4"/>
  <c r="AH6" i="4"/>
  <c r="AH7" i="4"/>
  <c r="AH8" i="4"/>
  <c r="AH9" i="4"/>
  <c r="AH10" i="4"/>
  <c r="AH11" i="4"/>
  <c r="AH12" i="4"/>
  <c r="AH13" i="4"/>
  <c r="AH14" i="4"/>
  <c r="AH15" i="4"/>
  <c r="AH16" i="4"/>
  <c r="AH17" i="4"/>
  <c r="AH18" i="4"/>
  <c r="AH19" i="4"/>
  <c r="AH5" i="4"/>
  <c r="AH11" i="5"/>
  <c r="AH6" i="5"/>
  <c r="AH7" i="5"/>
  <c r="AH8" i="5"/>
  <c r="AH9" i="5"/>
  <c r="AH10" i="5"/>
  <c r="AH5" i="5"/>
  <c r="M19" i="8"/>
  <c r="A1" i="10"/>
  <c r="A1" i="5"/>
  <c r="D5" i="5"/>
  <c r="G5" i="5"/>
  <c r="J5" i="5"/>
  <c r="M5" i="5"/>
  <c r="P5" i="5"/>
  <c r="S5" i="5"/>
  <c r="V5" i="5"/>
  <c r="Y5" i="5"/>
  <c r="AB5" i="5"/>
  <c r="AE5" i="5"/>
  <c r="D6" i="5"/>
  <c r="G6" i="5"/>
  <c r="J6" i="5"/>
  <c r="M6" i="5"/>
  <c r="P6" i="5"/>
  <c r="S6" i="5"/>
  <c r="V6" i="5"/>
  <c r="Y6" i="5"/>
  <c r="AB6" i="5"/>
  <c r="AE6" i="5"/>
  <c r="D7" i="5"/>
  <c r="G7" i="5"/>
  <c r="J7" i="5"/>
  <c r="M7" i="5"/>
  <c r="P7" i="5"/>
  <c r="S7" i="5"/>
  <c r="V7" i="5"/>
  <c r="Y7" i="5"/>
  <c r="AB7" i="5"/>
  <c r="AE7" i="5"/>
  <c r="D8" i="5"/>
  <c r="G8" i="5"/>
  <c r="J8" i="5"/>
  <c r="M8" i="5"/>
  <c r="P8" i="5"/>
  <c r="S8" i="5"/>
  <c r="V8" i="5"/>
  <c r="Y8" i="5"/>
  <c r="AB8" i="5"/>
  <c r="AE8" i="5"/>
  <c r="D10" i="5"/>
  <c r="G10" i="5"/>
  <c r="J10" i="5"/>
  <c r="M10" i="5"/>
  <c r="P10" i="5"/>
  <c r="S10" i="5"/>
  <c r="V10" i="5"/>
  <c r="Y10" i="5"/>
  <c r="AB10" i="5"/>
  <c r="AE10" i="5"/>
  <c r="D11" i="5"/>
  <c r="G11" i="5"/>
  <c r="J11" i="5"/>
  <c r="M11" i="5"/>
  <c r="P11" i="5"/>
  <c r="S11" i="5"/>
  <c r="V11" i="5"/>
  <c r="Y11" i="5"/>
  <c r="AB11" i="5"/>
  <c r="AE11" i="5"/>
  <c r="A1" i="8"/>
  <c r="A1" i="15"/>
  <c r="A1" i="4"/>
  <c r="A1" i="2"/>
  <c r="A1" i="12"/>
  <c r="A1" i="6"/>
  <c r="A1" i="3"/>
  <c r="A1" i="11"/>
  <c r="L19" i="8"/>
  <c r="K19" i="8"/>
  <c r="J19" i="8"/>
  <c r="I19" i="8"/>
  <c r="H19" i="8"/>
  <c r="G19" i="8"/>
  <c r="F19" i="8"/>
  <c r="E19" i="8"/>
  <c r="D19" i="8"/>
  <c r="C19" i="8"/>
  <c r="AH17" i="3"/>
  <c r="AH15" i="3"/>
  <c r="AH14" i="3"/>
  <c r="AH13" i="3"/>
  <c r="AH12" i="3"/>
  <c r="AH11" i="3"/>
  <c r="AH10" i="3"/>
  <c r="AH9" i="3"/>
  <c r="AH8" i="3"/>
  <c r="AH7" i="3"/>
  <c r="AH6" i="3"/>
  <c r="AH5" i="3"/>
  <c r="AE17" i="3"/>
  <c r="AE15" i="3"/>
  <c r="AE14" i="3"/>
  <c r="AE13" i="3"/>
  <c r="AE12" i="3"/>
  <c r="AE11" i="3"/>
  <c r="AE10" i="3"/>
  <c r="AE9" i="3"/>
  <c r="AE8" i="3"/>
  <c r="AE7" i="3"/>
  <c r="AE6" i="3"/>
  <c r="AE5" i="3"/>
  <c r="AB17" i="3"/>
  <c r="AB15" i="3"/>
  <c r="AB14" i="3"/>
  <c r="AB13" i="3"/>
  <c r="AB12" i="3"/>
  <c r="AB11" i="3"/>
  <c r="AB10" i="3"/>
  <c r="AB9" i="3"/>
  <c r="AB8" i="3"/>
  <c r="AB7" i="3"/>
  <c r="AB6" i="3"/>
  <c r="AB5" i="3"/>
  <c r="Y17" i="3"/>
  <c r="Y15" i="3"/>
  <c r="Y14" i="3"/>
  <c r="Y13" i="3"/>
  <c r="Y12" i="3"/>
  <c r="Y11" i="3"/>
  <c r="Y10" i="3"/>
  <c r="Y9" i="3"/>
  <c r="Y8" i="3"/>
  <c r="Y7" i="3"/>
  <c r="Y6" i="3"/>
  <c r="Y5" i="3"/>
  <c r="V17" i="3"/>
  <c r="V15" i="3"/>
  <c r="V14" i="3"/>
  <c r="V13" i="3"/>
  <c r="V12" i="3"/>
  <c r="V11" i="3"/>
  <c r="V10" i="3"/>
  <c r="V9" i="3"/>
  <c r="V8" i="3"/>
  <c r="V7" i="3"/>
  <c r="V6" i="3"/>
  <c r="V5" i="3"/>
  <c r="S17" i="3"/>
  <c r="S15" i="3"/>
  <c r="S14" i="3"/>
  <c r="S13" i="3"/>
  <c r="S12" i="3"/>
  <c r="S11" i="3"/>
  <c r="S10" i="3"/>
  <c r="S9" i="3"/>
  <c r="S8" i="3"/>
  <c r="S7" i="3"/>
  <c r="S6" i="3"/>
  <c r="S5" i="3"/>
  <c r="P17" i="3"/>
  <c r="P15" i="3"/>
  <c r="P14" i="3"/>
  <c r="P13" i="3"/>
  <c r="P12" i="3"/>
  <c r="P11" i="3"/>
  <c r="P10" i="3"/>
  <c r="P9" i="3"/>
  <c r="P8" i="3"/>
  <c r="P7" i="3"/>
  <c r="P6" i="3"/>
  <c r="P5" i="3"/>
  <c r="M17" i="3"/>
  <c r="M15" i="3"/>
  <c r="M14" i="3"/>
  <c r="M13" i="3"/>
  <c r="M12" i="3"/>
  <c r="M11" i="3"/>
  <c r="M10" i="3"/>
  <c r="M9" i="3"/>
  <c r="M8" i="3"/>
  <c r="M7" i="3"/>
  <c r="M6" i="3"/>
  <c r="M5" i="3"/>
  <c r="J17" i="3"/>
  <c r="J15" i="3"/>
  <c r="J14" i="3"/>
  <c r="J13" i="3"/>
  <c r="J12" i="3"/>
  <c r="J11" i="3"/>
  <c r="J10" i="3"/>
  <c r="J9" i="3"/>
  <c r="J8" i="3"/>
  <c r="J7" i="3"/>
  <c r="J6" i="3"/>
  <c r="J5" i="3"/>
  <c r="G17" i="3"/>
  <c r="G15" i="3"/>
  <c r="G14" i="3"/>
  <c r="G13" i="3"/>
  <c r="G12" i="3"/>
  <c r="G11" i="3"/>
  <c r="G10" i="3"/>
  <c r="G9" i="3"/>
  <c r="G8" i="3"/>
  <c r="G7" i="3"/>
  <c r="G6" i="3"/>
  <c r="G5" i="3"/>
  <c r="D17" i="3"/>
  <c r="D15" i="3"/>
  <c r="D14" i="3"/>
  <c r="D13" i="3"/>
  <c r="D12" i="3"/>
  <c r="D11" i="3"/>
  <c r="D10" i="3"/>
  <c r="D9" i="3"/>
  <c r="D8" i="3"/>
  <c r="D7" i="3"/>
  <c r="D6" i="3"/>
  <c r="D5" i="3"/>
  <c r="V18" i="6"/>
  <c r="W18" i="6"/>
  <c r="X18" i="6"/>
  <c r="Y18" i="6"/>
  <c r="Z18" i="6"/>
  <c r="AA18" i="6"/>
  <c r="AE20" i="4"/>
  <c r="AE19" i="4"/>
  <c r="AE18" i="4"/>
  <c r="AE17" i="4"/>
  <c r="AE16" i="4"/>
  <c r="AE15" i="4"/>
  <c r="AE14" i="4"/>
  <c r="AE13" i="4"/>
  <c r="AE10" i="4"/>
  <c r="AE9" i="4"/>
  <c r="AE8" i="4"/>
  <c r="AE7" i="4"/>
  <c r="AE6" i="4"/>
  <c r="AE5" i="4"/>
  <c r="AB20" i="4"/>
  <c r="AB19" i="4"/>
  <c r="AB18" i="4"/>
  <c r="AB17" i="4"/>
  <c r="AB16" i="4"/>
  <c r="AB15" i="4"/>
  <c r="AB14" i="4"/>
  <c r="AB13" i="4"/>
  <c r="AB10" i="4"/>
  <c r="AB9" i="4"/>
  <c r="AB8" i="4"/>
  <c r="AB7" i="4"/>
  <c r="AB6" i="4"/>
  <c r="AB5" i="4"/>
  <c r="Y20" i="4"/>
  <c r="Y19" i="4"/>
  <c r="Y18" i="4"/>
  <c r="Y17" i="4"/>
  <c r="Y16" i="4"/>
  <c r="Y15" i="4"/>
  <c r="Y14" i="4"/>
  <c r="Y13" i="4"/>
  <c r="Y10" i="4"/>
  <c r="Y9" i="4"/>
  <c r="Y8" i="4"/>
  <c r="Y7" i="4"/>
  <c r="Y6" i="4"/>
  <c r="Y5" i="4"/>
  <c r="V20" i="4"/>
  <c r="V19" i="4"/>
  <c r="V18" i="4"/>
  <c r="V17" i="4"/>
  <c r="V16" i="4"/>
  <c r="V15" i="4"/>
  <c r="V14" i="4"/>
  <c r="V13" i="4"/>
  <c r="V10" i="4"/>
  <c r="V9" i="4"/>
  <c r="V8" i="4"/>
  <c r="V7" i="4"/>
  <c r="V6" i="4"/>
  <c r="V5" i="4"/>
  <c r="S20" i="4"/>
  <c r="S19" i="4"/>
  <c r="S18" i="4"/>
  <c r="S17" i="4"/>
  <c r="S16" i="4"/>
  <c r="S15" i="4"/>
  <c r="S14" i="4"/>
  <c r="S13" i="4"/>
  <c r="S10" i="4"/>
  <c r="S9" i="4"/>
  <c r="S8" i="4"/>
  <c r="S7" i="4"/>
  <c r="S6" i="4"/>
  <c r="S5" i="4"/>
  <c r="P20" i="4"/>
  <c r="P19" i="4"/>
  <c r="P18" i="4"/>
  <c r="P17" i="4"/>
  <c r="P16" i="4"/>
  <c r="P15" i="4"/>
  <c r="P14" i="4"/>
  <c r="P13" i="4"/>
  <c r="P10" i="4"/>
  <c r="P9" i="4"/>
  <c r="P8" i="4"/>
  <c r="P7" i="4"/>
  <c r="P6" i="4"/>
  <c r="P5" i="4"/>
  <c r="M20" i="4"/>
  <c r="M19" i="4"/>
  <c r="M18" i="4"/>
  <c r="M17" i="4"/>
  <c r="M16" i="4"/>
  <c r="M15" i="4"/>
  <c r="M14" i="4"/>
  <c r="M13" i="4"/>
  <c r="M10" i="4"/>
  <c r="M9" i="4"/>
  <c r="M8" i="4"/>
  <c r="M7" i="4"/>
  <c r="M6" i="4"/>
  <c r="M5" i="4"/>
  <c r="J20" i="4"/>
  <c r="J19" i="4"/>
  <c r="J18" i="4"/>
  <c r="J17" i="4"/>
  <c r="J16" i="4"/>
  <c r="J15" i="4"/>
  <c r="J14" i="4"/>
  <c r="J13" i="4"/>
  <c r="J10" i="4"/>
  <c r="J9" i="4"/>
  <c r="J8" i="4"/>
  <c r="J7" i="4"/>
  <c r="J6" i="4"/>
  <c r="J5" i="4"/>
  <c r="G20" i="4"/>
  <c r="G19" i="4"/>
  <c r="G18" i="4"/>
  <c r="G17" i="4"/>
  <c r="G16" i="4"/>
  <c r="G15" i="4"/>
  <c r="G14" i="4"/>
  <c r="G13" i="4"/>
  <c r="G10" i="4"/>
  <c r="G9" i="4"/>
  <c r="G8" i="4"/>
  <c r="G7" i="4"/>
  <c r="G6" i="4"/>
  <c r="G5" i="4"/>
  <c r="D20" i="4"/>
  <c r="D6" i="4"/>
  <c r="D7" i="4"/>
  <c r="D8" i="4"/>
  <c r="D9" i="4"/>
  <c r="D10" i="4"/>
  <c r="D13" i="4"/>
  <c r="D14" i="4"/>
  <c r="D15" i="4"/>
  <c r="D16" i="4"/>
  <c r="D17" i="4"/>
  <c r="D18" i="4"/>
  <c r="D19" i="4"/>
  <c r="D5" i="4"/>
  <c r="C7" i="2"/>
  <c r="E7" i="2"/>
  <c r="G7" i="2"/>
  <c r="H7" i="2"/>
  <c r="I7" i="2"/>
  <c r="J7" i="2"/>
  <c r="K7" i="2"/>
  <c r="L7" i="2"/>
  <c r="M7" i="2"/>
  <c r="N7" i="2"/>
  <c r="O7" i="2"/>
  <c r="P7" i="2"/>
  <c r="Q7" i="2"/>
  <c r="R7" i="2"/>
  <c r="S7" i="2"/>
  <c r="T7" i="2"/>
  <c r="U7" i="2"/>
  <c r="C18" i="6"/>
  <c r="D18" i="6"/>
  <c r="E18" i="6"/>
  <c r="F18" i="6"/>
  <c r="G18" i="6"/>
  <c r="H18" i="6"/>
  <c r="I18" i="6"/>
  <c r="J18" i="6"/>
  <c r="K18" i="6"/>
  <c r="L18" i="6"/>
  <c r="M18" i="6"/>
  <c r="N18" i="6"/>
  <c r="O18" i="6"/>
  <c r="P18" i="6"/>
  <c r="Q18" i="6"/>
  <c r="R18" i="6"/>
  <c r="S18" i="6"/>
  <c r="T18" i="6"/>
  <c r="U18" i="6"/>
  <c r="B18" i="6"/>
</calcChain>
</file>

<file path=xl/sharedStrings.xml><?xml version="1.0" encoding="utf-8"?>
<sst xmlns="http://schemas.openxmlformats.org/spreadsheetml/2006/main" count="760" uniqueCount="297">
  <si>
    <t>Total</t>
  </si>
  <si>
    <t>F</t>
  </si>
  <si>
    <t>*</t>
  </si>
  <si>
    <t>POCH</t>
  </si>
  <si>
    <t>Übrige</t>
  </si>
  <si>
    <t>1971:</t>
  </si>
  <si>
    <t>1975:</t>
  </si>
  <si>
    <t>1983:</t>
  </si>
  <si>
    <t>1987:</t>
  </si>
  <si>
    <t>POCH:</t>
  </si>
  <si>
    <t>1991:</t>
  </si>
  <si>
    <t>1995:</t>
  </si>
  <si>
    <t>1999:</t>
  </si>
  <si>
    <t>2003:</t>
  </si>
  <si>
    <t>2007:</t>
  </si>
  <si>
    <t>A1</t>
  </si>
  <si>
    <t>B1</t>
  </si>
  <si>
    <t>B2</t>
  </si>
  <si>
    <t>C</t>
  </si>
  <si>
    <t>D</t>
  </si>
  <si>
    <t>B3</t>
  </si>
  <si>
    <t>B4</t>
  </si>
  <si>
    <t>E1</t>
  </si>
  <si>
    <t>E2</t>
  </si>
  <si>
    <t>E3</t>
  </si>
  <si>
    <t>LS</t>
  </si>
  <si>
    <t>JB</t>
  </si>
  <si>
    <t>Front</t>
  </si>
  <si>
    <t>Parti socialiste autonome du Sud du Jura</t>
  </si>
  <si>
    <t>Lega dei ticinesi</t>
  </si>
  <si>
    <t>UDC</t>
  </si>
  <si>
    <t>AdI</t>
  </si>
  <si>
    <t>PDC</t>
  </si>
  <si>
    <t>Grut</t>
  </si>
  <si>
    <t>PEV</t>
  </si>
  <si>
    <t>PCS</t>
  </si>
  <si>
    <t>PST</t>
  </si>
  <si>
    <t>AVF</t>
  </si>
  <si>
    <t>PES</t>
  </si>
  <si>
    <t>DS</t>
  </si>
  <si>
    <t>PSL</t>
  </si>
  <si>
    <t>Autres</t>
  </si>
  <si>
    <t>PS</t>
  </si>
  <si>
    <t>PBD</t>
  </si>
  <si>
    <t>Rép.</t>
  </si>
  <si>
    <t>Participation</t>
  </si>
  <si>
    <t xml:space="preserve">Volkspartei des Kantons Luzern                                             </t>
  </si>
  <si>
    <t xml:space="preserve">Christlichdemokratische Volkspartei des Kantons Luzern: 48,0%                                       </t>
  </si>
  <si>
    <t>Christlichsoziale Partei des Kantons Luzern: 2,2%</t>
  </si>
  <si>
    <t>CVP Christlichdemokratische Volkspartei des Kantons Luzern: 47,7%</t>
  </si>
  <si>
    <t>Junge CVP/JCVP Junge christlichdemokratische Volkspartei des Kantons Luzern: 1,9%</t>
  </si>
  <si>
    <t>Vereinigung für Volk + Heimat Innerschweiz (Nationale Aktion)</t>
  </si>
  <si>
    <t>Christlichdemokratische Volkspartei des Kantons Luzern: 45,9%</t>
  </si>
  <si>
    <t>JCVP: 1,2%</t>
  </si>
  <si>
    <t xml:space="preserve">Grünes Bündnis                                                             </t>
  </si>
  <si>
    <t>CVP des Kantons Luzern: 47,2%</t>
  </si>
  <si>
    <t>Christlichsoziale Partei (CSP), Christliche Gewerkschafter/innen: 1,4%</t>
  </si>
  <si>
    <t>Unabhängige Frauenliste Luzern</t>
  </si>
  <si>
    <t>Grünes Bündnis: 7,7%</t>
  </si>
  <si>
    <t>Junges Grünes Bündnis (JGB): 0,4%</t>
  </si>
  <si>
    <t>Union der Christlichsozialen</t>
  </si>
  <si>
    <t>Grünes Bündnis</t>
  </si>
  <si>
    <t>Freisinnig-Demokratische Partei (FDP) und Jungfreisinnige: 21,6%</t>
  </si>
  <si>
    <t>60 plus Groupe Politique: 0,7%</t>
  </si>
  <si>
    <t>Jungfreisinnige Kanton Luzern: 0,7%</t>
  </si>
  <si>
    <t>Christlichdemokratische Volkspartei des Kantons Luzern (CVP): 28,4%</t>
  </si>
  <si>
    <t>Junge Christlichdemokratische Volkspartei JCVP: 1,1%</t>
  </si>
  <si>
    <t>Schweizerische Volkspartei (SVP) des Kantons Luzern: 22,4%</t>
  </si>
  <si>
    <t>Junge Schweizerische Volkspartei (JSVP) des Kantons Luzern: 0,5%</t>
  </si>
  <si>
    <t>Grüne – Grünes Bündnis (GB): 8,9%</t>
  </si>
  <si>
    <t>Grüne – Junge Grüne: 0,9%</t>
  </si>
  <si>
    <t>Freisinnig-Demokratische Partei (FDP): 20,2%</t>
  </si>
  <si>
    <t>Groupe Politique 60plus: 0,7%</t>
  </si>
  <si>
    <t>Jungfreisinnige Luzern (JFLU): 0,9%</t>
  </si>
  <si>
    <t>Christlichdemokratische Volkspartei (CVP) Stadt Luzern, Amt Luzern-Land, Amt Hochdorf: 11,9%</t>
  </si>
  <si>
    <t>Christlichdemokratische Volkspartei (CVP) Amt Sursee, Amt Willisau, Amt Entlebuch: 17,8%</t>
  </si>
  <si>
    <t>Junge Liste: 0,5%</t>
  </si>
  <si>
    <t>Sozialdemokratische Partei (SP) und Gewerkschaften: 10,1%</t>
  </si>
  <si>
    <t>SP-Second@s plus: 0,8%</t>
  </si>
  <si>
    <t>JungsozialistInnen Luzern (JUSO): 0,6%</t>
  </si>
  <si>
    <t>Schweizerische Volkspartei (SVP): 24,4%</t>
  </si>
  <si>
    <t>Junge Schweizerische Volkspartei (JSVP): 0,6%</t>
  </si>
  <si>
    <t>Aktive Senioren und Freie Unternehmer: 0,3%</t>
  </si>
  <si>
    <t>Grüne Luzern: 8,6%</t>
  </si>
  <si>
    <t>Junge Grüne Luzern: 0,8%</t>
  </si>
  <si>
    <t>Konservative: 47,3%</t>
  </si>
  <si>
    <t>Konservative: 39,7%</t>
  </si>
  <si>
    <t>Christlichsoziale: 4,9%</t>
  </si>
  <si>
    <t>Christlichsoziale 3,5%</t>
  </si>
  <si>
    <t>Arbeiterpartei</t>
  </si>
  <si>
    <t>Unabhängige freie Wähler</t>
  </si>
  <si>
    <t>RML 0,1%</t>
  </si>
  <si>
    <t>Ökologische Freiheitliche Partei 0,2%</t>
  </si>
  <si>
    <t xml:space="preserve">CHance21 1,73%, Aktive Seniorinnen und Senioren 1,05%, 60 plus Group Politique 0,44%, Parteilose und Unabhängige 0,30% </t>
  </si>
  <si>
    <t>Volkswacht am Rigi und Umgebung</t>
  </si>
  <si>
    <t>Junges Luzern 0,16%</t>
  </si>
  <si>
    <t>Taux de participation</t>
  </si>
  <si>
    <t>Le signe «*» signifie que le parti ne s'est pas présenté, lors des élections de l'année correspondante.</t>
  </si>
  <si>
    <t>Remarque d'ordre général:</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</si>
  <si>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</si>
  <si>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</si>
  <si>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</si>
  <si>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</si>
  <si>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</si>
  <si>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</si>
  <si>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</si>
  <si>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</si>
  <si>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</si>
  <si>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</si>
  <si>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</si>
  <si>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Force des partis</t>
  </si>
  <si>
    <t>Nombre de listes déposées</t>
  </si>
  <si>
    <t>Elections au Conseil des Etats</t>
  </si>
  <si>
    <t>Force des partis et participation en %</t>
  </si>
  <si>
    <t>Répartition des mandats</t>
  </si>
  <si>
    <t>Partis et abréviations</t>
  </si>
  <si>
    <t>Partis</t>
  </si>
  <si>
    <t>* Cliquez pour atteindre directement l'onglet désiré</t>
  </si>
  <si>
    <t>Lucerne</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</si>
  <si>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</si>
  <si>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</si>
  <si>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</si>
  <si>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</si>
  <si>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</si>
  <si>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</si>
  <si>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</si>
  <si>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</si>
  <si>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</si>
  <si>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</si>
  <si>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</si>
  <si>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</si>
  <si>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</si>
  <si>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</si>
  <si>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</si>
  <si>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</si>
  <si>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</si>
  <si>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</si>
  <si>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</si>
  <si>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</si>
  <si>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</si>
  <si>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</si>
  <si>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nombre de listes déposées</t>
  </si>
  <si>
    <t>retour au survol</t>
  </si>
  <si>
    <t>Remarques concernant la catégorie "Autres" y compris les listes mixtes:</t>
  </si>
  <si>
    <t>Autres remarques:</t>
  </si>
  <si>
    <t>Remarques concernant la catégorie "Autres"</t>
  </si>
  <si>
    <t>Pour les informations concernant les "Autres" voir l'onglet E2</t>
  </si>
  <si>
    <t>H</t>
  </si>
  <si>
    <t>Force des partis établie en fonction des suffrages recueillis par les listes.</t>
  </si>
  <si>
    <t>Avant 1971</t>
  </si>
  <si>
    <t>Force des partis n'est pas disponible. Listes mixtes de PRD et PDC dans plusieurs cercles électoraux</t>
  </si>
  <si>
    <t>aucune information disponible</t>
  </si>
  <si>
    <t>H: hommes / F: femmes</t>
  </si>
  <si>
    <t>F en %</t>
  </si>
  <si>
    <t>élect.</t>
  </si>
  <si>
    <t>tacite</t>
  </si>
  <si>
    <t>PLR (PRD)</t>
  </si>
  <si>
    <t>PVL</t>
  </si>
  <si>
    <t>FDP.Die Liberalen Luzern / FDP: 17.9%</t>
  </si>
  <si>
    <t>Jungfreisinnige Luzern (JFLU) / JFLU: 0.5%</t>
  </si>
  <si>
    <t>Christlichdemokratische Volkspartei (CVP) / CVP: 24.6%</t>
  </si>
  <si>
    <t>Junge Christlichdemokratische Volkspartei (JCVP) / JCVP: 0.4%</t>
  </si>
  <si>
    <t>DIE Landoffensive / Landoff: 2.1%</t>
  </si>
  <si>
    <t>Sozialdemokratische Partei (SP) und Gewerkschaften / SP: 10.2%</t>
  </si>
  <si>
    <t>SP-Second@s Plus Luzern / SPSE: 0.4%</t>
  </si>
  <si>
    <t>JungsozialistInnen und Junge Linke (JUSOplus) / JUSO: 0.9%</t>
  </si>
  <si>
    <t>Schweizerische Volkspartei (SVP) / SVP: 24.5%</t>
  </si>
  <si>
    <t>Junge Schweizerische Volkspartei (JSVP) / JSVP: 0.6%</t>
  </si>
  <si>
    <t>parteifrei.ch / parteifrei: 0.2%</t>
  </si>
  <si>
    <t>2011:</t>
  </si>
  <si>
    <t>Elections au Conseil national depuis 1971</t>
  </si>
  <si>
    <t>Partei</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</si>
  <si>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</si>
  <si>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</si>
  <si>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</si>
  <si>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</si>
  <si>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</si>
  <si>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</si>
  <si>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</si>
  <si>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</si>
  <si>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</si>
  <si>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</si>
  <si>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</si>
  <si>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</si>
  <si>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</si>
  <si>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</si>
  <si>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</si>
  <si>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</si>
  <si>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</si>
  <si>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</si>
  <si>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</si>
  <si>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</si>
  <si>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</si>
  <si>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</si>
  <si>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</si>
  <si>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</si>
  <si>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</si>
  <si>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</si>
  <si>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</si>
  <si>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 xml:space="preserve">Sol. </t>
  </si>
  <si>
    <t xml:space="preserve">Rép. </t>
  </si>
  <si>
    <t>Républicains (1971 – 1989) </t>
  </si>
  <si>
    <t>Les mandats et les voix de Vigilance à Genève (1965 – 1990) sont placés sous Rép.</t>
  </si>
  <si>
    <t xml:space="preserve">UDF </t>
  </si>
  <si>
    <t xml:space="preserve">PSL </t>
  </si>
  <si>
    <t xml:space="preserve">Lega </t>
  </si>
  <si>
    <t>MCR</t>
  </si>
  <si>
    <t>Mouvement Citoyens Romands</t>
  </si>
  <si>
    <t>Séparatistes (Canton de Berne)</t>
  </si>
  <si>
    <t xml:space="preserve">Autres </t>
  </si>
  <si>
    <t>Dém.</t>
  </si>
  <si>
    <t>en 1971, les démocrates zurichois ont renoué avec le PRD, alors que les démocrates de Glaris et des Grisons fusionnaient avec le Parti des paysans, artisans et bourgeois (PAB) sous le nom d’UDC</t>
  </si>
  <si>
    <t>1971–2015</t>
  </si>
  <si>
    <t>F in %</t>
  </si>
  <si>
    <t>parteilose.ch - für Transparenz 0,04%</t>
  </si>
  <si>
    <t>1919–2015</t>
  </si>
  <si>
    <t>2015:</t>
  </si>
  <si>
    <t>FDP.Die Liberalen Luzern: 18.1%</t>
  </si>
  <si>
    <t>Jungfreisinnige (jf): 0.4%</t>
  </si>
  <si>
    <t>Christlichdemokratische Volkspartei (CVP): 23%</t>
  </si>
  <si>
    <t>Junge Christlichdemokratische Volkspartei (JCVP): 0.8%</t>
  </si>
  <si>
    <t>CVP Auslandschweizer: 0.1%</t>
  </si>
  <si>
    <t>Sozialdemokratische Partei (SP) und Gewerkschaften: 12.3%</t>
  </si>
  <si>
    <t>JungsozialistInnen und Junge Linke (JUSOplus): 0.7%</t>
  </si>
  <si>
    <t>SP-Second@s Plus: 0.6%</t>
  </si>
  <si>
    <t>Schweizerische Volkspartei (SVP): 27.5%</t>
  </si>
  <si>
    <t>Junge Schweizerische Volkspartei (JSVP): 0.3%</t>
  </si>
  <si>
    <t>Aktive Senioren Luzern: 0.4%</t>
  </si>
  <si>
    <t>SVP International: 0.3%</t>
  </si>
  <si>
    <t>Grüne: 6.5%</t>
  </si>
  <si>
    <t>Junge Grüne: 0.6%</t>
  </si>
  <si>
    <t>Grünliberale Partei (glp): 5%</t>
  </si>
  <si>
    <t>Junge Grünliberale Partei (jglp): 0.8%</t>
  </si>
  <si>
    <t>Voir feuille B1</t>
  </si>
  <si>
    <t>CHance21 - Parteilose 1,95%, Aktive Seniorinnen und Senioren 0,87%, Ischi Urs Einwohnerrat Emmen 0,09%, Parteilose für Transparenz (Patras) 0,04%, Für die Freiheit und den Aufbruch des Kantons Luzern 0,03%</t>
  </si>
  <si>
    <t>Pro Werkplatz Luzern 0,33%, Aktive Senioren Luzern 0,14%, parteilose.ch - für Transparenz 0,04%</t>
  </si>
  <si>
    <t>Elections des exécutifs cantonaux</t>
  </si>
  <si>
    <t>Elections des parlements cantonaux</t>
  </si>
  <si>
    <t>Mandats</t>
  </si>
  <si>
    <t>Répartition des mandats selon le sexe</t>
  </si>
  <si>
    <t>Nombre de candidats selon le sexe</t>
  </si>
  <si>
    <t>Force des partis et participation en %, y compris remarques concernant les listes partielles des partis</t>
  </si>
  <si>
    <t>Pour les abréviations et les désignations complètes des partis, voir l'onglet correspondant</t>
  </si>
  <si>
    <t>Abr</t>
  </si>
  <si>
    <t>1911–2019</t>
  </si>
  <si>
    <t>1971–2019</t>
  </si>
  <si>
    <t>depuis 1971</t>
  </si>
  <si>
    <t>Konservative 4 mandats: 40,8%</t>
  </si>
  <si>
    <t>Christlichsoziale 1 mandat: 10,7%</t>
  </si>
  <si>
    <t>Konservative 4 mandats: 39,5%</t>
  </si>
  <si>
    <t>Christlichsoziale 1 mandat: 10,1%</t>
  </si>
  <si>
    <t>Konservative 4 mandats: 39,7%</t>
  </si>
  <si>
    <t>Christlichsoziale 1 mandat: 8,9%</t>
  </si>
  <si>
    <t>--&gt; PES</t>
  </si>
  <si>
    <t>--&gt; AVF</t>
  </si>
  <si>
    <t>Dans le canton de Lucerne, le PLR s'appelait, jusqu'en 1999, «Liberale Partei».</t>
  </si>
  <si>
    <t>PDC:</t>
  </si>
  <si>
    <t>PVL:</t>
  </si>
  <si>
    <t>PES:</t>
  </si>
  <si>
    <t>DS:</t>
  </si>
  <si>
    <t>AVF:</t>
  </si>
  <si>
    <t>PCS:</t>
  </si>
  <si>
    <t>PLR (PRD):</t>
  </si>
  <si>
    <t>UDC:</t>
  </si>
  <si>
    <t>PS:</t>
  </si>
  <si>
    <t>Autres:</t>
  </si>
  <si>
    <t>Grünes Bündnis a été remplacée en 1990 par "alternatives Grünes Bündnis" par le Parti Écologiste Suisse (PES).</t>
  </si>
  <si>
    <t xml:space="preserve">Grüne Liste: POCH et sans parti               </t>
  </si>
  <si>
    <t>Après dissolution du POCH-LU: Grünes Bündnis</t>
  </si>
  <si>
    <t xml:space="preserve">Grünes Bündnis                           </t>
  </si>
  <si>
    <t>Grüne: 7.5%</t>
  </si>
  <si>
    <t>Tierpartei Schweiz (TPS): 0.3%</t>
  </si>
  <si>
    <t>Junge Grüne (JG): 0.8%</t>
  </si>
  <si>
    <t>Elections au Conseil national: répartion des mandats selon le sexe</t>
  </si>
  <si>
    <t>Elections au Conseil national: candidats selon le sexe</t>
  </si>
  <si>
    <t>Elections au Conseil des Etats: répartition des mandats selon le sexe</t>
  </si>
  <si>
    <t>Elections des exécutifs cantonaux: répartition des mandats selon le sexe</t>
  </si>
  <si>
    <t>Elections des parlements cantonaux: force des partis en %</t>
  </si>
  <si>
    <t>Demokratische Vereinigung (1 mandat) et BGB</t>
  </si>
  <si>
    <t>BGB 1 mandat, Partei der Freiheit und Rechte</t>
  </si>
  <si>
    <t>Elections des parlements cantonaux: répartition des mandats</t>
  </si>
  <si>
    <t>Elections des parlements cantonaux: répartition des mandats selon le sexe</t>
  </si>
  <si>
    <t xml:space="preserve">Alternative socialiste verte et groupements féministes </t>
  </si>
  <si>
    <t>étiquette commune 1975 – 2010</t>
  </si>
  <si>
    <t>Démocrates suisses</t>
  </si>
  <si>
    <t>1961 – 1990: Action nationale</t>
  </si>
  <si>
    <t xml:space="preserve">Parti suisse de la liberté </t>
  </si>
  <si>
    <t>1985 – 1994: Parti suisse des automobilistes, PA</t>
  </si>
  <si>
    <t>Partis principalement actifs avant 1971</t>
  </si>
  <si>
    <t>Démocrates (1905–1971)</t>
  </si>
  <si>
    <t>parteilose.ch 0,10%, Integrale Politik (IP) 0,13%, Parteilose Schweizer (PS) 0,09%</t>
  </si>
  <si>
    <t>T 17.02.01_03LU</t>
  </si>
  <si>
    <t>© OFS 2019</t>
  </si>
  <si>
    <t>Renseignements: Office fédéral de la statistique (OFS), Section POKU Politique, Culture &amp; Médias, 058 463 61 58, poku@bfs.admin.ch</t>
  </si>
  <si>
    <t>Source: OFS, Statistique des élections; Centre d'études sur la démocratie Aarau (ZDA).</t>
  </si>
  <si>
    <t>1983–2019</t>
  </si>
  <si>
    <t>Dernière modification: 20.05.2019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</si>
</sst>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  &quot;@"/>
    <numFmt numFmtId="165" formatCode="0.0&quot;     &quot;"/>
    <numFmt numFmtId="166" formatCode="0.0&quot;      &quot;"/>
    <numFmt numFmtId="167" formatCode="0.0"/>
    <numFmt numFmtId="168" formatCode="0.000000"/>
    <numFmt numFmtId="169" formatCode="0&quot;      &quot;"/>
    <numFmt numFmtId="170" formatCode="0.0&quot;       &quot;"/>
    <numFmt numFmtId="171" formatCode="@&quot;  &quot;"/>
    <numFmt numFmtId="172" formatCode="0.0&quot; &quot;"/>
    <numFmt numFmtId="173" formatCode="0&quot; &quot;"/>
    <numFmt numFmtId="174" formatCode="0&quot;  &quot;"/>
    <numFmt numFmtId="175" formatCode="_ * #,##0_ ;_ * \-#,##0_ ;_ * &quot;-&quot;??_ ;_ @_ "/>
    <numFmt numFmtId="176" formatCode="#,###,##0____;\-#,###,##0____;0____;@____"/>
    <numFmt numFmtId="177" formatCode="0&quot;   &quot;;\–\ 0&quot;   &quot;;\–&quot;   &quot;"/>
    <numFmt numFmtId="178" formatCode="#,###,##0__;\-#,###,##0__;0__;@__"/>
  </numFmts>
  <fonts count="43">
    <font>
      <sz val="8"/>
      <name val="Arial"/>
    </font>
    <font>
      <sz val="8"/>
      <name val="Arial"/>
      <family val="2"/>
    </font>
    <font>
      <b/>
      <sz val="9"/>
      <name val="Arial"/>
      <family val="2"/>
    </font>
    <font>
      <b/>
      <sz val="9"/>
      <name val="Arial Narrow"/>
      <family val="2"/>
    </font>
    <font>
      <sz val="9"/>
      <name val="Arial Narrow"/>
      <family val="2"/>
    </font>
    <font>
      <sz val="10"/>
      <name val="Arial Narrow"/>
      <family val="2"/>
    </font>
    <font>
      <sz val="9"/>
      <name val="Arial"/>
      <family val="2"/>
    </font>
    <font>
      <sz val="8"/>
      <name val="Arial Narrow"/>
      <family val="2"/>
    </font>
    <font>
      <b/>
      <sz val="8"/>
      <name val="Arial Narrow"/>
      <family val="2"/>
    </font>
    <font>
      <sz val="8"/>
      <name val="Arial"/>
      <family val="2"/>
    </font>
    <font>
      <b/>
      <sz val="8"/>
      <name val="Arial"/>
      <family val="2"/>
    </font>
    <font>
      <u/>
      <sz val="8"/>
      <color indexed="12"/>
      <name val="Arial"/>
      <family val="2"/>
    </font>
    <font>
      <sz val="8"/>
      <name val="Arial"/>
      <family val="2"/>
    </font>
    <font>
      <sz val="10"/>
      <name val="Arial"/>
      <family val="2"/>
    </font>
    <font>
      <sz val="9"/>
      <color rgb="FF000000"/>
      <name val="Arial Narrow"/>
      <family val="2"/>
    </font>
    <font>
      <sz val="9"/>
      <color theme="1"/>
      <name val="Arial Narrow"/>
      <family val="2"/>
    </font>
    <font>
      <b/>
      <sz val="9"/>
      <color rgb="FF004CE5"/>
      <name val="Arial Narrow"/>
      <family val="2"/>
    </font>
    <font>
      <u/>
      <sz val="8"/>
      <color rgb="FF0000FF"/>
      <name val="Arial"/>
      <family val="2"/>
    </font>
    <font>
      <sz val="8"/>
      <color rgb="FF000000"/>
      <name val="Arial "/>
    </font>
    <font>
      <sz val="8"/>
      <color theme="1"/>
      <name val="Arial "/>
    </font>
    <font>
      <i/>
      <sz val="8"/>
      <color rgb="FF000000"/>
      <name val="Arial "/>
    </font>
    <font>
      <sz val="9"/>
      <color rgb="FF000000"/>
      <name val="Arial "/>
    </font>
    <font>
      <i/>
      <sz val="9"/>
      <color rgb="FF000000"/>
      <name val="Arial "/>
    </font>
    <font>
      <b/>
      <sz val="9"/>
      <name val="Arial "/>
    </font>
    <font>
      <b/>
      <sz val="14"/>
      <name val="Arial "/>
    </font>
    <font>
      <sz val="14"/>
      <name val="Arial "/>
    </font>
    <font>
      <b/>
      <sz val="9"/>
      <color indexed="18"/>
      <name val="Arial "/>
    </font>
    <font>
      <b/>
      <sz val="14"/>
      <color indexed="18"/>
      <name val="Arial "/>
    </font>
    <font>
      <sz val="9"/>
      <name val="Arial "/>
    </font>
    <font>
      <sz val="8"/>
      <name val="Arial "/>
    </font>
    <font>
      <u/>
      <sz val="8"/>
      <color indexed="12"/>
      <name val="Arial "/>
    </font>
    <font>
      <sz val="10"/>
      <name val="Arial "/>
    </font>
    <font>
      <b/>
      <sz val="8"/>
      <name val="Arial "/>
    </font>
    <font>
      <sz val="8"/>
      <color indexed="8"/>
      <name val="Arial "/>
    </font>
    <font>
      <i/>
      <sz val="8"/>
      <name val="Arial "/>
    </font>
    <font>
      <b/>
      <sz val="8"/>
      <color indexed="8"/>
      <name val="Arial "/>
    </font>
    <font>
      <b/>
      <u/>
      <sz val="8"/>
      <name val="Arial "/>
    </font>
    <font>
      <sz val="8"/>
      <color indexed="10"/>
      <name val="Arial "/>
    </font>
    <font>
      <sz val="10"/>
      <color indexed="10"/>
      <name val="Arial "/>
    </font>
    <font>
      <u/>
      <sz val="8"/>
      <color rgb="FF0000FF"/>
      <name val="Arial "/>
    </font>
    <font>
      <b/>
      <sz val="10"/>
      <name val="Arial"/>
      <family val="2"/>
    </font>
    <font>
      <b/>
      <u/>
      <sz val="8"/>
      <name val="Arial"/>
      <family val="2"/>
    </font>
    <font>
      <u/>
      <sz val="8"/>
      <name val="Arial "/>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
      <patternFill patternType="solid">
        <fgColor rgb="FFE8EAF7"/>
        <bgColor rgb="FF000000"/>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5">
    <xf numFmtId="0" fontId="0" fillId="0" borderId="0"/>
    <xf numFmtId="0" fontId="11"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238">
    <xf numFmtId="0" fontId="0" fillId="0" borderId="0" xfId="0"/>
    <xf numFmtId="0" fontId="7" fillId="2" borderId="1"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2" fillId="0" borderId="0" xfId="0" applyFont="1" applyFill="1"/>
    <xf numFmtId="0" fontId="3" fillId="0" borderId="0" xfId="0" applyFont="1" applyFill="1"/>
    <xf numFmtId="0" fontId="4" fillId="0" borderId="0" xfId="0" applyFont="1" applyFill="1"/>
    <xf numFmtId="0" fontId="3" fillId="0" borderId="0" xfId="0" applyNumberFormat="1" applyFont="1" applyFill="1" applyBorder="1" applyAlignment="1">
      <alignment horizontal="right"/>
    </xf>
    <xf numFmtId="164" fontId="4"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xf numFmtId="165" fontId="7" fillId="0" borderId="0" xfId="0" applyNumberFormat="1" applyFont="1" applyFill="1" applyBorder="1" applyAlignment="1">
      <alignment horizontal="left"/>
    </xf>
    <xf numFmtId="0" fontId="9" fillId="0" borderId="0" xfId="0" applyFont="1" applyFill="1"/>
    <xf numFmtId="0" fontId="11" fillId="2" borderId="0" xfId="1" applyNumberFormat="1" applyFill="1" applyBorder="1" applyAlignment="1" applyProtection="1">
      <alignment horizontal="right"/>
    </xf>
    <xf numFmtId="0" fontId="10" fillId="0" borderId="0" xfId="0" applyFont="1" applyFill="1"/>
    <xf numFmtId="0" fontId="6" fillId="0" borderId="0" xfId="0" applyFont="1" applyFill="1"/>
    <xf numFmtId="0" fontId="7" fillId="0" borderId="6" xfId="0" applyFont="1" applyFill="1" applyBorder="1"/>
    <xf numFmtId="0" fontId="7" fillId="2" borderId="2" xfId="0" applyNumberFormat="1" applyFont="1" applyFill="1" applyBorder="1" applyAlignment="1">
      <alignment horizontal="center" vertical="center"/>
    </xf>
    <xf numFmtId="0" fontId="1" fillId="0" borderId="0" xfId="0" applyFont="1" applyFill="1"/>
    <xf numFmtId="173" fontId="7" fillId="0" borderId="0" xfId="0" applyNumberFormat="1" applyFont="1" applyFill="1" applyBorder="1" applyAlignment="1"/>
    <xf numFmtId="164" fontId="7" fillId="0" borderId="5" xfId="0" applyNumberFormat="1" applyFont="1" applyFill="1" applyBorder="1" applyAlignment="1">
      <alignment horizontal="center" vertical="center"/>
    </xf>
    <xf numFmtId="0" fontId="6" fillId="0" borderId="0" xfId="0" applyFont="1"/>
    <xf numFmtId="0" fontId="6" fillId="0" borderId="0" xfId="0" applyFont="1" applyAlignment="1">
      <alignment horizontal="left" indent="1"/>
    </xf>
    <xf numFmtId="0" fontId="12" fillId="0" borderId="0" xfId="0" applyFont="1" applyAlignment="1">
      <alignment horizontal="left" indent="1"/>
    </xf>
    <xf numFmtId="0" fontId="12" fillId="0" borderId="0" xfId="0" applyFont="1"/>
    <xf numFmtId="0" fontId="6" fillId="0" borderId="0" xfId="0" applyFont="1" applyAlignment="1">
      <alignment wrapText="1"/>
    </xf>
    <xf numFmtId="0" fontId="2" fillId="4" borderId="0" xfId="0" applyFont="1" applyFill="1"/>
    <xf numFmtId="0" fontId="6" fillId="4" borderId="0" xfId="0" applyFont="1" applyFill="1"/>
    <xf numFmtId="0" fontId="14" fillId="4" borderId="0" xfId="0" applyFont="1" applyFill="1" applyAlignment="1">
      <alignment horizontal="justify"/>
    </xf>
    <xf numFmtId="0" fontId="15" fillId="4" borderId="0" xfId="0" applyFont="1" applyFill="1"/>
    <xf numFmtId="0" fontId="16" fillId="4" borderId="0" xfId="0" applyFont="1" applyFill="1" applyAlignment="1">
      <alignment horizontal="left" indent="1"/>
    </xf>
    <xf numFmtId="173" fontId="8" fillId="5" borderId="1" xfId="0" applyNumberFormat="1" applyFont="1" applyFill="1" applyBorder="1" applyAlignment="1">
      <alignment vertical="center"/>
    </xf>
    <xf numFmtId="0" fontId="8" fillId="5" borderId="1" xfId="0" applyFont="1" applyFill="1" applyBorder="1" applyAlignment="1">
      <alignment vertical="center"/>
    </xf>
    <xf numFmtId="0" fontId="17" fillId="2" borderId="0" xfId="1" applyNumberFormat="1" applyFont="1" applyFill="1" applyBorder="1" applyAlignment="1" applyProtection="1">
      <alignment horizontal="right"/>
    </xf>
    <xf numFmtId="0" fontId="18" fillId="4" borderId="0" xfId="0" applyFont="1" applyFill="1" applyAlignment="1">
      <alignment horizontal="justify"/>
    </xf>
    <xf numFmtId="0" fontId="19" fillId="4" borderId="0" xfId="0" applyFont="1" applyFill="1"/>
    <xf numFmtId="0" fontId="20" fillId="4" borderId="0" xfId="0" applyFont="1" applyFill="1" applyAlignment="1">
      <alignment horizontal="justify"/>
    </xf>
    <xf numFmtId="0" fontId="21" fillId="4" borderId="0" xfId="0" applyFont="1" applyFill="1" applyAlignment="1">
      <alignment horizontal="justify"/>
    </xf>
    <xf numFmtId="0" fontId="22" fillId="4" borderId="0" xfId="0" applyFont="1" applyFill="1" applyAlignment="1">
      <alignment horizontal="justify"/>
    </xf>
    <xf numFmtId="0" fontId="23" fillId="0" borderId="0" xfId="0" applyFont="1" applyFill="1"/>
    <xf numFmtId="0" fontId="23" fillId="0" borderId="0" xfId="0" applyFont="1" applyFill="1" applyAlignment="1">
      <alignment horizontal="right"/>
    </xf>
    <xf numFmtId="0" fontId="24" fillId="0" borderId="0" xfId="0" applyFont="1" applyFill="1"/>
    <xf numFmtId="0" fontId="25" fillId="0" borderId="0" xfId="0" applyFont="1" applyFill="1"/>
    <xf numFmtId="0" fontId="25" fillId="0" borderId="0" xfId="0" applyFont="1" applyFill="1" applyAlignment="1">
      <alignment horizontal="right"/>
    </xf>
    <xf numFmtId="0" fontId="26" fillId="0" borderId="0" xfId="0" applyFont="1" applyFill="1"/>
    <xf numFmtId="0" fontId="27" fillId="0" borderId="0" xfId="0" applyFont="1" applyFill="1"/>
    <xf numFmtId="0" fontId="23" fillId="0" borderId="1" xfId="0" applyFont="1" applyFill="1" applyBorder="1" applyAlignment="1">
      <alignment wrapText="1"/>
    </xf>
    <xf numFmtId="0" fontId="23" fillId="0" borderId="1" xfId="0" applyFont="1" applyFill="1" applyBorder="1" applyAlignment="1"/>
    <xf numFmtId="0" fontId="28" fillId="0" borderId="0" xfId="0" applyFont="1" applyFill="1" applyAlignment="1">
      <alignment wrapText="1"/>
    </xf>
    <xf numFmtId="0" fontId="29" fillId="0" borderId="0" xfId="0" applyFont="1" applyFill="1"/>
    <xf numFmtId="0" fontId="30" fillId="0" borderId="0" xfId="1" applyFont="1" applyAlignment="1" applyProtection="1"/>
    <xf numFmtId="0" fontId="29" fillId="5" borderId="0" xfId="0" applyFont="1" applyFill="1"/>
    <xf numFmtId="0" fontId="30" fillId="0" borderId="0" xfId="1" applyFont="1" applyFill="1" applyAlignment="1" applyProtection="1"/>
    <xf numFmtId="11" fontId="29" fillId="0" borderId="0" xfId="0" applyNumberFormat="1" applyFont="1" applyFill="1"/>
    <xf numFmtId="0" fontId="29" fillId="0" borderId="6" xfId="0" applyFont="1" applyFill="1" applyBorder="1"/>
    <xf numFmtId="0" fontId="30" fillId="0" borderId="6" xfId="1" applyFont="1" applyFill="1" applyBorder="1" applyAlignment="1" applyProtection="1"/>
    <xf numFmtId="0" fontId="29" fillId="0" borderId="0" xfId="0" applyFont="1" applyFill="1" applyBorder="1" applyAlignment="1"/>
    <xf numFmtId="0" fontId="29" fillId="2" borderId="0" xfId="0" applyFont="1" applyFill="1"/>
    <xf numFmtId="0" fontId="29" fillId="2" borderId="0" xfId="0" applyFont="1" applyFill="1" applyAlignment="1">
      <alignment horizontal="right"/>
    </xf>
    <xf numFmtId="175" fontId="29" fillId="2" borderId="0" xfId="0" applyNumberFormat="1" applyFont="1" applyFill="1"/>
    <xf numFmtId="0" fontId="31" fillId="0" borderId="0" xfId="0" applyFont="1" applyFill="1"/>
    <xf numFmtId="0" fontId="29" fillId="2" borderId="0" xfId="0" applyFont="1" applyFill="1" applyBorder="1" applyAlignment="1"/>
    <xf numFmtId="0" fontId="29" fillId="2" borderId="0" xfId="0" applyFont="1" applyFill="1" applyBorder="1"/>
    <xf numFmtId="0" fontId="13" fillId="0" borderId="0" xfId="0" applyFont="1" applyFill="1"/>
    <xf numFmtId="0" fontId="6" fillId="0" borderId="0" xfId="0" applyNumberFormat="1" applyFont="1" applyFill="1" applyBorder="1" applyAlignment="1">
      <alignment vertical="center"/>
    </xf>
    <xf numFmtId="0" fontId="28" fillId="0" borderId="0" xfId="0" applyFont="1" applyFill="1"/>
    <xf numFmtId="0" fontId="23" fillId="0" borderId="0" xfId="0" applyNumberFormat="1" applyFont="1" applyFill="1" applyBorder="1" applyAlignment="1">
      <alignment horizontal="right"/>
    </xf>
    <xf numFmtId="0" fontId="30" fillId="2" borderId="0" xfId="1" applyNumberFormat="1" applyFont="1" applyFill="1" applyBorder="1" applyAlignment="1" applyProtection="1">
      <alignment horizontal="right"/>
    </xf>
    <xf numFmtId="0" fontId="28" fillId="0" borderId="0" xfId="0" applyNumberFormat="1" applyFont="1" applyFill="1" applyBorder="1" applyAlignment="1">
      <alignment vertical="center"/>
    </xf>
    <xf numFmtId="164" fontId="28" fillId="0" borderId="0" xfId="0" applyNumberFormat="1" applyFont="1" applyFill="1" applyBorder="1" applyAlignment="1">
      <alignment vertical="center"/>
    </xf>
    <xf numFmtId="0" fontId="28" fillId="0" borderId="0" xfId="0" applyFont="1" applyFill="1" applyBorder="1" applyAlignment="1">
      <alignment vertical="center"/>
    </xf>
    <xf numFmtId="0" fontId="31" fillId="0" borderId="0" xfId="0" applyFont="1" applyFill="1" applyAlignment="1">
      <alignment vertical="center"/>
    </xf>
    <xf numFmtId="0" fontId="29" fillId="0" borderId="3" xfId="0" applyNumberFormat="1" applyFont="1" applyFill="1" applyBorder="1" applyAlignment="1">
      <alignment horizontal="center" vertical="center"/>
    </xf>
    <xf numFmtId="0" fontId="29" fillId="0" borderId="4" xfId="0" applyNumberFormat="1" applyFont="1" applyFill="1" applyBorder="1" applyAlignment="1">
      <alignment horizontal="center" vertical="center"/>
    </xf>
    <xf numFmtId="0" fontId="29" fillId="0" borderId="0" xfId="0" applyFont="1" applyFill="1" applyAlignment="1">
      <alignment vertical="center"/>
    </xf>
    <xf numFmtId="165" fontId="29" fillId="0" borderId="0" xfId="0" applyNumberFormat="1" applyFont="1" applyFill="1" applyBorder="1" applyAlignment="1">
      <alignment horizontal="left"/>
    </xf>
    <xf numFmtId="172" fontId="29" fillId="0" borderId="0" xfId="0" applyNumberFormat="1" applyFont="1" applyFill="1" applyBorder="1" applyAlignment="1">
      <alignment horizontal="right"/>
    </xf>
    <xf numFmtId="0" fontId="29" fillId="5" borderId="1" xfId="0" applyNumberFormat="1" applyFont="1" applyFill="1" applyBorder="1" applyAlignment="1">
      <alignment vertical="center"/>
    </xf>
    <xf numFmtId="172" fontId="29" fillId="5" borderId="1" xfId="0" applyNumberFormat="1" applyFont="1" applyFill="1" applyBorder="1" applyAlignment="1">
      <alignment horizontal="right" vertical="center"/>
    </xf>
    <xf numFmtId="173" fontId="29" fillId="0" borderId="0" xfId="0" applyNumberFormat="1" applyFont="1" applyFill="1" applyBorder="1" applyAlignment="1">
      <alignment horizontal="right"/>
    </xf>
    <xf numFmtId="176" fontId="29" fillId="4" borderId="0" xfId="0" applyNumberFormat="1" applyFont="1" applyFill="1" applyBorder="1" applyAlignment="1">
      <alignment horizontal="right"/>
    </xf>
    <xf numFmtId="176" fontId="29" fillId="0" borderId="0" xfId="0" applyNumberFormat="1" applyFont="1" applyFill="1" applyBorder="1" applyAlignment="1">
      <alignment horizontal="right"/>
    </xf>
    <xf numFmtId="0" fontId="32" fillId="5" borderId="1" xfId="0" applyNumberFormat="1" applyFont="1" applyFill="1" applyBorder="1" applyAlignment="1">
      <alignment vertical="center"/>
    </xf>
    <xf numFmtId="173" fontId="32" fillId="5" borderId="1" xfId="0" applyNumberFormat="1" applyFont="1" applyFill="1" applyBorder="1" applyAlignment="1">
      <alignment horizontal="right" vertical="center"/>
    </xf>
    <xf numFmtId="0" fontId="32" fillId="0" borderId="0" xfId="0" applyFont="1" applyFill="1"/>
    <xf numFmtId="0" fontId="32" fillId="2" borderId="0" xfId="0" applyNumberFormat="1" applyFont="1" applyFill="1" applyBorder="1"/>
    <xf numFmtId="0" fontId="29" fillId="0" borderId="0" xfId="0" applyFont="1" applyFill="1" applyAlignment="1">
      <alignment horizontal="left"/>
    </xf>
    <xf numFmtId="0" fontId="31" fillId="0" borderId="0" xfId="0" applyFont="1"/>
    <xf numFmtId="0" fontId="29" fillId="0" borderId="0" xfId="0" applyFont="1" applyAlignment="1">
      <alignment vertical="center"/>
    </xf>
    <xf numFmtId="0" fontId="29" fillId="2" borderId="0" xfId="0" applyFont="1" applyFill="1" applyBorder="1" applyAlignment="1">
      <alignment horizontal="left"/>
    </xf>
    <xf numFmtId="0" fontId="29" fillId="2" borderId="0" xfId="0" applyNumberFormat="1" applyFont="1" applyFill="1" applyAlignment="1">
      <alignment horizontal="left"/>
    </xf>
    <xf numFmtId="0" fontId="1" fillId="0" borderId="1" xfId="0" applyNumberFormat="1" applyFont="1" applyFill="1" applyBorder="1" applyAlignment="1">
      <alignment horizontal="left" vertical="center"/>
    </xf>
    <xf numFmtId="0" fontId="28" fillId="0" borderId="0" xfId="0" applyNumberFormat="1" applyFont="1" applyFill="1" applyBorder="1" applyAlignment="1"/>
    <xf numFmtId="165" fontId="32" fillId="0" borderId="1" xfId="0" applyNumberFormat="1" applyFont="1" applyFill="1" applyBorder="1" applyAlignment="1">
      <alignment horizontal="left" vertical="center"/>
    </xf>
    <xf numFmtId="174" fontId="32" fillId="0" borderId="1" xfId="0" applyNumberFormat="1" applyFont="1" applyFill="1" applyBorder="1" applyAlignment="1">
      <alignment horizontal="right" vertical="center"/>
    </xf>
    <xf numFmtId="0" fontId="29" fillId="2" borderId="0" xfId="0" applyNumberFormat="1" applyFont="1" applyFill="1" applyBorder="1"/>
    <xf numFmtId="0" fontId="1" fillId="2" borderId="0" xfId="0" applyNumberFormat="1" applyFont="1" applyFill="1" applyBorder="1"/>
    <xf numFmtId="0" fontId="23" fillId="2" borderId="0" xfId="0" applyFont="1" applyFill="1"/>
    <xf numFmtId="0" fontId="28" fillId="2" borderId="0" xfId="0" applyFont="1" applyFill="1"/>
    <xf numFmtId="0" fontId="23" fillId="4" borderId="0" xfId="0" applyNumberFormat="1" applyFont="1" applyFill="1" applyBorder="1" applyAlignment="1"/>
    <xf numFmtId="0" fontId="31" fillId="2" borderId="0" xfId="0" applyFont="1" applyFill="1" applyAlignment="1">
      <alignment vertical="center"/>
    </xf>
    <xf numFmtId="0" fontId="29" fillId="2" borderId="1" xfId="0" applyNumberFormat="1" applyFont="1" applyFill="1" applyBorder="1" applyAlignment="1">
      <alignment horizontal="center" vertical="center"/>
    </xf>
    <xf numFmtId="164" fontId="29" fillId="2" borderId="1" xfId="0" applyNumberFormat="1" applyFont="1" applyFill="1" applyBorder="1" applyAlignment="1">
      <alignment horizontal="center" vertical="center"/>
    </xf>
    <xf numFmtId="0" fontId="29" fillId="2" borderId="3" xfId="0" applyNumberFormat="1" applyFont="1" applyFill="1" applyBorder="1" applyAlignment="1">
      <alignment horizontal="center" vertical="center"/>
    </xf>
    <xf numFmtId="0" fontId="29" fillId="2" borderId="4" xfId="0" applyNumberFormat="1" applyFont="1" applyFill="1" applyBorder="1" applyAlignment="1">
      <alignment horizontal="center" vertical="center"/>
    </xf>
    <xf numFmtId="0" fontId="33" fillId="3" borderId="9" xfId="0" applyNumberFormat="1" applyFont="1" applyFill="1" applyBorder="1" applyAlignment="1">
      <alignment horizontal="center" vertical="center"/>
    </xf>
    <xf numFmtId="0" fontId="29" fillId="2" borderId="0" xfId="0" applyFont="1" applyFill="1" applyAlignment="1">
      <alignment vertical="center"/>
    </xf>
    <xf numFmtId="164" fontId="29" fillId="2" borderId="5" xfId="0" applyNumberFormat="1" applyFont="1" applyFill="1" applyBorder="1" applyAlignment="1">
      <alignment horizontal="left"/>
    </xf>
    <xf numFmtId="166" fontId="29" fillId="2" borderId="5" xfId="0" applyNumberFormat="1" applyFont="1" applyFill="1" applyBorder="1" applyAlignment="1"/>
    <xf numFmtId="166" fontId="29" fillId="2" borderId="5" xfId="0" applyNumberFormat="1" applyFont="1" applyFill="1" applyBorder="1"/>
    <xf numFmtId="166" fontId="33" fillId="3" borderId="10" xfId="0" applyNumberFormat="1" applyFont="1" applyFill="1" applyBorder="1"/>
    <xf numFmtId="164" fontId="29" fillId="2" borderId="0" xfId="0" applyNumberFormat="1" applyFont="1" applyFill="1" applyBorder="1" applyAlignment="1">
      <alignment horizontal="left"/>
    </xf>
    <xf numFmtId="166" fontId="29" fillId="2" borderId="0" xfId="0" applyNumberFormat="1" applyFont="1" applyFill="1" applyBorder="1" applyAlignment="1"/>
    <xf numFmtId="166" fontId="29" fillId="2" borderId="0" xfId="0" applyNumberFormat="1" applyFont="1" applyFill="1" applyBorder="1"/>
    <xf numFmtId="166" fontId="33" fillId="3" borderId="0" xfId="0" applyNumberFormat="1" applyFont="1" applyFill="1" applyBorder="1"/>
    <xf numFmtId="166" fontId="29" fillId="2" borderId="0" xfId="0" applyNumberFormat="1" applyFont="1" applyFill="1" applyBorder="1" applyAlignment="1">
      <alignment horizontal="center"/>
    </xf>
    <xf numFmtId="0" fontId="29" fillId="2" borderId="0" xfId="0" applyNumberFormat="1" applyFont="1" applyFill="1" applyBorder="1" applyAlignment="1">
      <alignment horizontal="left"/>
    </xf>
    <xf numFmtId="166" fontId="33" fillId="3" borderId="0" xfId="0" applyNumberFormat="1" applyFont="1" applyFill="1" applyBorder="1" applyAlignment="1">
      <alignment horizontal="center"/>
    </xf>
    <xf numFmtId="166" fontId="33" fillId="3" borderId="0" xfId="0" applyNumberFormat="1" applyFont="1" applyFill="1" applyBorder="1" applyAlignment="1"/>
    <xf numFmtId="166" fontId="34" fillId="2" borderId="0" xfId="0" quotePrefix="1" applyNumberFormat="1" applyFont="1" applyFill="1" applyBorder="1" applyAlignment="1">
      <alignment horizontal="center"/>
    </xf>
    <xf numFmtId="166" fontId="33" fillId="3" borderId="0" xfId="0" applyNumberFormat="1" applyFont="1" applyFill="1" applyBorder="1" applyAlignment="1">
      <alignment horizontal="right"/>
    </xf>
    <xf numFmtId="0" fontId="28" fillId="2" borderId="0" xfId="0" applyFont="1" applyFill="1" applyAlignment="1">
      <alignment vertical="center"/>
    </xf>
    <xf numFmtId="0" fontId="32" fillId="2" borderId="0" xfId="0" applyNumberFormat="1" applyFont="1" applyFill="1" applyBorder="1" applyAlignment="1">
      <alignment horizontal="left"/>
    </xf>
    <xf numFmtId="164" fontId="32" fillId="2" borderId="0" xfId="0" applyNumberFormat="1" applyFont="1" applyFill="1" applyBorder="1" applyAlignment="1">
      <alignment horizontal="left"/>
    </xf>
    <xf numFmtId="169" fontId="32" fillId="2" borderId="0" xfId="0" applyNumberFormat="1" applyFont="1" applyFill="1" applyBorder="1" applyAlignment="1"/>
    <xf numFmtId="169" fontId="35" fillId="3" borderId="0" xfId="0" applyNumberFormat="1" applyFont="1" applyFill="1" applyBorder="1" applyAlignment="1"/>
    <xf numFmtId="0" fontId="29" fillId="5" borderId="1" xfId="0" applyFont="1" applyFill="1" applyBorder="1" applyAlignment="1">
      <alignment vertical="center"/>
    </xf>
    <xf numFmtId="166" fontId="29" fillId="5" borderId="1" xfId="0" applyNumberFormat="1" applyFont="1" applyFill="1" applyBorder="1" applyAlignment="1">
      <alignment vertical="center"/>
    </xf>
    <xf numFmtId="166" fontId="33" fillId="6" borderId="11" xfId="0" applyNumberFormat="1" applyFont="1" applyFill="1" applyBorder="1" applyAlignment="1">
      <alignment vertical="center"/>
    </xf>
    <xf numFmtId="0" fontId="29" fillId="2" borderId="0" xfId="0" applyNumberFormat="1" applyFont="1" applyFill="1"/>
    <xf numFmtId="0" fontId="31" fillId="2" borderId="0" xfId="0" applyNumberFormat="1" applyFont="1" applyFill="1"/>
    <xf numFmtId="0" fontId="31" fillId="2" borderId="0" xfId="0" applyFont="1" applyFill="1"/>
    <xf numFmtId="0" fontId="36" fillId="2" borderId="0" xfId="0" applyFont="1" applyFill="1" applyBorder="1"/>
    <xf numFmtId="49" fontId="29" fillId="3" borderId="0" xfId="0" applyNumberFormat="1" applyFont="1" applyFill="1"/>
    <xf numFmtId="0" fontId="28" fillId="2" borderId="0" xfId="0" applyFont="1" applyFill="1" applyAlignment="1"/>
    <xf numFmtId="0" fontId="29" fillId="2" borderId="0" xfId="0" quotePrefix="1" applyNumberFormat="1" applyFont="1" applyFill="1" applyBorder="1"/>
    <xf numFmtId="46" fontId="29" fillId="2" borderId="0" xfId="0" quotePrefix="1" applyNumberFormat="1" applyFont="1" applyFill="1" applyBorder="1"/>
    <xf numFmtId="0" fontId="29" fillId="2" borderId="0" xfId="0" applyFont="1" applyFill="1" applyAlignment="1">
      <alignment horizontal="left"/>
    </xf>
    <xf numFmtId="0" fontId="37" fillId="2" borderId="0" xfId="0" applyFont="1" applyFill="1" applyAlignment="1">
      <alignment horizontal="left"/>
    </xf>
    <xf numFmtId="0" fontId="37" fillId="2" borderId="0" xfId="0" applyFont="1" applyFill="1"/>
    <xf numFmtId="171" fontId="29" fillId="2" borderId="0" xfId="0" applyNumberFormat="1" applyFont="1" applyFill="1" applyAlignment="1">
      <alignment horizontal="left"/>
    </xf>
    <xf numFmtId="46" fontId="29" fillId="2" borderId="0" xfId="0" quotePrefix="1" applyNumberFormat="1" applyFont="1" applyFill="1" applyAlignment="1">
      <alignment horizontal="left"/>
    </xf>
    <xf numFmtId="49" fontId="29" fillId="3" borderId="0" xfId="0" applyNumberFormat="1" applyFont="1" applyFill="1" applyBorder="1"/>
    <xf numFmtId="0" fontId="37" fillId="2" borderId="0" xfId="0" applyNumberFormat="1" applyFont="1" applyFill="1" applyBorder="1"/>
    <xf numFmtId="0" fontId="37" fillId="2" borderId="0" xfId="0" applyNumberFormat="1" applyFont="1" applyFill="1"/>
    <xf numFmtId="0" fontId="31" fillId="2" borderId="0" xfId="0" applyNumberFormat="1" applyFont="1" applyFill="1" applyBorder="1"/>
    <xf numFmtId="164" fontId="29" fillId="0" borderId="7"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xf>
    <xf numFmtId="0" fontId="29" fillId="0" borderId="2" xfId="0" applyNumberFormat="1" applyFont="1" applyFill="1" applyBorder="1" applyAlignment="1">
      <alignment horizontal="center" vertical="center"/>
    </xf>
    <xf numFmtId="164" fontId="29" fillId="0" borderId="8" xfId="0" applyNumberFormat="1" applyFont="1" applyFill="1" applyBorder="1" applyAlignment="1">
      <alignment horizontal="left" vertical="center"/>
    </xf>
    <xf numFmtId="173" fontId="29" fillId="0" borderId="0" xfId="0" applyNumberFormat="1" applyFont="1" applyFill="1" applyBorder="1" applyAlignment="1"/>
    <xf numFmtId="172" fontId="29" fillId="0" borderId="0" xfId="0" applyNumberFormat="1" applyFont="1" applyFill="1" applyBorder="1" applyAlignment="1"/>
    <xf numFmtId="173" fontId="32" fillId="5" borderId="1" xfId="0" applyNumberFormat="1" applyFont="1" applyFill="1" applyBorder="1" applyAlignment="1">
      <alignment vertical="center"/>
    </xf>
    <xf numFmtId="167" fontId="32" fillId="5" borderId="1" xfId="0" applyNumberFormat="1" applyFont="1" applyFill="1" applyBorder="1" applyAlignment="1">
      <alignment vertical="center"/>
    </xf>
    <xf numFmtId="0" fontId="38" fillId="0" borderId="0" xfId="0" applyNumberFormat="1" applyFont="1" applyFill="1" applyBorder="1"/>
    <xf numFmtId="171" fontId="37" fillId="0" borderId="0" xfId="0" applyNumberFormat="1" applyFont="1" applyFill="1" applyAlignment="1">
      <alignment horizontal="right"/>
    </xf>
    <xf numFmtId="0" fontId="37" fillId="0" borderId="0" xfId="0" applyFont="1" applyFill="1"/>
    <xf numFmtId="0" fontId="38" fillId="0" borderId="0" xfId="0" applyFont="1" applyFill="1"/>
    <xf numFmtId="0" fontId="31" fillId="0" borderId="0" xfId="0" applyNumberFormat="1" applyFont="1" applyFill="1" applyBorder="1"/>
    <xf numFmtId="0" fontId="37" fillId="0" borderId="0" xfId="0" applyNumberFormat="1" applyFont="1" applyFill="1" applyBorder="1"/>
    <xf numFmtId="0" fontId="37" fillId="0" borderId="0" xfId="0" applyNumberFormat="1" applyFont="1" applyFill="1"/>
    <xf numFmtId="0" fontId="29" fillId="0" borderId="0" xfId="0" applyNumberFormat="1" applyFont="1" applyFill="1" applyBorder="1"/>
    <xf numFmtId="0" fontId="29" fillId="0" borderId="0" xfId="0" applyNumberFormat="1" applyFont="1" applyFill="1"/>
    <xf numFmtId="0" fontId="31" fillId="0" borderId="0" xfId="0" applyNumberFormat="1" applyFont="1" applyFill="1"/>
    <xf numFmtId="0" fontId="28" fillId="2" borderId="0" xfId="0" applyNumberFormat="1" applyFont="1" applyFill="1" applyBorder="1" applyAlignment="1">
      <alignment vertical="center"/>
    </xf>
    <xf numFmtId="164" fontId="28" fillId="2" borderId="0" xfId="0" applyNumberFormat="1" applyFont="1" applyFill="1" applyBorder="1" applyAlignment="1">
      <alignment vertical="center"/>
    </xf>
    <xf numFmtId="0" fontId="28" fillId="2" borderId="0" xfId="0" applyFont="1" applyFill="1" applyBorder="1" applyAlignment="1">
      <alignment vertical="center"/>
    </xf>
    <xf numFmtId="164" fontId="29" fillId="2" borderId="1" xfId="0" applyNumberFormat="1" applyFont="1" applyFill="1" applyBorder="1" applyAlignment="1">
      <alignment horizontal="left" vertical="center"/>
    </xf>
    <xf numFmtId="165" fontId="29" fillId="2" borderId="0" xfId="0" applyNumberFormat="1" applyFont="1" applyFill="1" applyBorder="1" applyAlignment="1">
      <alignment horizontal="left"/>
    </xf>
    <xf numFmtId="174" fontId="29" fillId="2" borderId="0" xfId="0" applyNumberFormat="1" applyFont="1" applyFill="1" applyBorder="1" applyAlignment="1"/>
    <xf numFmtId="177" fontId="29" fillId="2" borderId="0" xfId="0" applyNumberFormat="1" applyFont="1" applyFill="1" applyBorder="1" applyAlignment="1">
      <alignment horizontal="right"/>
    </xf>
    <xf numFmtId="168" fontId="28" fillId="2" borderId="0" xfId="0" applyNumberFormat="1" applyFont="1" applyFill="1"/>
    <xf numFmtId="174" fontId="32" fillId="5" borderId="1" xfId="0" applyNumberFormat="1" applyFont="1" applyFill="1" applyBorder="1" applyAlignment="1">
      <alignment vertical="center"/>
    </xf>
    <xf numFmtId="168" fontId="23" fillId="2" borderId="0" xfId="0" applyNumberFormat="1" applyFont="1" applyFill="1"/>
    <xf numFmtId="0" fontId="29" fillId="0" borderId="0" xfId="0" applyFont="1"/>
    <xf numFmtId="0" fontId="23" fillId="0" borderId="0" xfId="0" applyFont="1" applyFill="1" applyAlignment="1"/>
    <xf numFmtId="0" fontId="23" fillId="2" borderId="0" xfId="0" applyFont="1" applyFill="1" applyAlignment="1"/>
    <xf numFmtId="0" fontId="39" fillId="2" borderId="0" xfId="1" applyNumberFormat="1" applyFont="1" applyFill="1" applyBorder="1" applyAlignment="1" applyProtection="1">
      <alignment horizontal="right"/>
    </xf>
    <xf numFmtId="164" fontId="29" fillId="2" borderId="5" xfId="0" applyNumberFormat="1" applyFont="1" applyFill="1" applyBorder="1" applyAlignment="1">
      <alignment horizontal="center" vertical="center"/>
    </xf>
    <xf numFmtId="0" fontId="29" fillId="2" borderId="2" xfId="0" applyNumberFormat="1" applyFont="1" applyFill="1" applyBorder="1" applyAlignment="1">
      <alignment horizontal="center" vertical="center"/>
    </xf>
    <xf numFmtId="164" fontId="29" fillId="2" borderId="6" xfId="0" applyNumberFormat="1" applyFont="1" applyFill="1" applyBorder="1" applyAlignment="1">
      <alignment horizontal="left" vertical="center"/>
    </xf>
    <xf numFmtId="0" fontId="32" fillId="5" borderId="1" xfId="0" applyFont="1" applyFill="1" applyBorder="1" applyAlignment="1">
      <alignment vertical="center"/>
    </xf>
    <xf numFmtId="0" fontId="29" fillId="0" borderId="0" xfId="0" applyFont="1" applyAlignment="1"/>
    <xf numFmtId="164" fontId="29" fillId="0" borderId="5" xfId="0" applyNumberFormat="1" applyFont="1" applyFill="1" applyBorder="1" applyAlignment="1">
      <alignment horizontal="center" vertical="center"/>
    </xf>
    <xf numFmtId="164" fontId="29" fillId="2" borderId="2" xfId="0" applyNumberFormat="1" applyFont="1" applyFill="1" applyBorder="1" applyAlignment="1">
      <alignment horizontal="left" vertical="center"/>
    </xf>
    <xf numFmtId="165" fontId="29" fillId="0" borderId="0" xfId="0" applyNumberFormat="1" applyFont="1" applyFill="1" applyBorder="1"/>
    <xf numFmtId="172" fontId="29" fillId="2" borderId="0" xfId="0" applyNumberFormat="1" applyFont="1" applyFill="1" applyBorder="1"/>
    <xf numFmtId="167" fontId="29" fillId="2" borderId="0" xfId="0" applyNumberFormat="1" applyFont="1" applyFill="1" applyAlignment="1">
      <alignment vertical="center"/>
    </xf>
    <xf numFmtId="167" fontId="29" fillId="2" borderId="0" xfId="2" applyNumberFormat="1" applyFont="1" applyFill="1" applyBorder="1" applyAlignment="1">
      <alignment horizontal="right"/>
    </xf>
    <xf numFmtId="167" fontId="29" fillId="2" borderId="0" xfId="0" applyNumberFormat="1" applyFont="1" applyFill="1" applyBorder="1"/>
    <xf numFmtId="164" fontId="32" fillId="2" borderId="1" xfId="0" applyNumberFormat="1" applyFont="1" applyFill="1" applyBorder="1" applyAlignment="1">
      <alignment horizontal="left" vertical="center"/>
    </xf>
    <xf numFmtId="173" fontId="32" fillId="2" borderId="1" xfId="0" applyNumberFormat="1" applyFont="1" applyFill="1" applyBorder="1" applyAlignment="1">
      <alignment vertical="center"/>
    </xf>
    <xf numFmtId="167" fontId="32" fillId="2" borderId="1" xfId="0" applyNumberFormat="1" applyFont="1" applyFill="1" applyBorder="1" applyAlignment="1">
      <alignment vertical="center"/>
    </xf>
    <xf numFmtId="167" fontId="23" fillId="2" borderId="0" xfId="0" applyNumberFormat="1" applyFont="1" applyFill="1"/>
    <xf numFmtId="172" fontId="29" fillId="5" borderId="1" xfId="0" applyNumberFormat="1" applyFont="1" applyFill="1" applyBorder="1" applyAlignment="1">
      <alignment vertical="center"/>
    </xf>
    <xf numFmtId="167" fontId="29" fillId="5" borderId="1" xfId="0" applyNumberFormat="1" applyFont="1" applyFill="1" applyBorder="1" applyAlignment="1">
      <alignment vertical="center"/>
    </xf>
    <xf numFmtId="167" fontId="31" fillId="0" borderId="0" xfId="0" applyNumberFormat="1" applyFont="1" applyFill="1"/>
    <xf numFmtId="0" fontId="1" fillId="2" borderId="0" xfId="0" applyFont="1" applyFill="1"/>
    <xf numFmtId="0" fontId="40" fillId="0" borderId="0" xfId="0" applyFont="1" applyFill="1"/>
    <xf numFmtId="164" fontId="6" fillId="0" borderId="0" xfId="0" applyNumberFormat="1" applyFont="1" applyFill="1" applyBorder="1" applyAlignment="1">
      <alignment vertical="center"/>
    </xf>
    <xf numFmtId="0" fontId="6" fillId="0" borderId="0" xfId="0" applyFont="1" applyFill="1" applyBorder="1" applyAlignment="1">
      <alignment vertical="center"/>
    </xf>
    <xf numFmtId="0" fontId="13" fillId="0" borderId="0" xfId="0" applyFont="1" applyFill="1" applyAlignment="1">
      <alignment vertical="center"/>
    </xf>
    <xf numFmtId="164" fontId="1" fillId="0" borderId="1"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NumberFormat="1" applyFont="1" applyFill="1"/>
    <xf numFmtId="173" fontId="1" fillId="0" borderId="0" xfId="0" applyNumberFormat="1" applyFont="1" applyFill="1" applyAlignment="1">
      <alignment horizontal="right"/>
    </xf>
    <xf numFmtId="175" fontId="1" fillId="2" borderId="0" xfId="3" applyNumberFormat="1" applyFont="1" applyFill="1" applyBorder="1" applyAlignment="1">
      <alignment horizontal="right"/>
    </xf>
    <xf numFmtId="46" fontId="1" fillId="0" borderId="0" xfId="0" quotePrefix="1" applyNumberFormat="1" applyFont="1" applyFill="1"/>
    <xf numFmtId="0" fontId="10" fillId="5" borderId="1" xfId="0" applyNumberFormat="1" applyFont="1" applyFill="1" applyBorder="1" applyAlignment="1">
      <alignment vertical="center"/>
    </xf>
    <xf numFmtId="173" fontId="10" fillId="5" borderId="1" xfId="0" applyNumberFormat="1" applyFont="1" applyFill="1" applyBorder="1" applyAlignment="1">
      <alignment horizontal="right" vertical="center"/>
    </xf>
    <xf numFmtId="0" fontId="41" fillId="0" borderId="0" xfId="0" applyFont="1" applyFill="1" applyBorder="1"/>
    <xf numFmtId="0" fontId="1" fillId="2" borderId="0" xfId="0" applyFont="1" applyFill="1" applyBorder="1" applyAlignment="1">
      <alignment horizontal="left"/>
    </xf>
    <xf numFmtId="0" fontId="1" fillId="2" borderId="0" xfId="0" applyFont="1" applyFill="1" applyBorder="1" applyAlignment="1"/>
    <xf numFmtId="0" fontId="10" fillId="2" borderId="0" xfId="0" applyNumberFormat="1" applyFont="1" applyFill="1" applyBorder="1"/>
    <xf numFmtId="0" fontId="13" fillId="0" borderId="0" xfId="0" applyNumberFormat="1" applyFont="1" applyFill="1" applyBorder="1"/>
    <xf numFmtId="171" fontId="1" fillId="0" borderId="0" xfId="0" applyNumberFormat="1" applyFont="1" applyFill="1" applyAlignment="1">
      <alignment horizontal="right"/>
    </xf>
    <xf numFmtId="0" fontId="1" fillId="2" borderId="0" xfId="0" applyNumberFormat="1" applyFont="1" applyFill="1"/>
    <xf numFmtId="0" fontId="1" fillId="0" borderId="0" xfId="0" applyNumberFormat="1" applyFont="1" applyFill="1" applyBorder="1"/>
    <xf numFmtId="0" fontId="13" fillId="0" borderId="0" xfId="0" applyNumberFormat="1" applyFont="1" applyFill="1"/>
    <xf numFmtId="0" fontId="42" fillId="0" borderId="0" xfId="1" applyNumberFormat="1" applyFont="1" applyFill="1" applyBorder="1" applyAlignment="1" applyProtection="1">
      <alignment horizontal="right"/>
    </xf>
    <xf numFmtId="0" fontId="29" fillId="0" borderId="8" xfId="0" applyFont="1" applyFill="1" applyBorder="1"/>
    <xf numFmtId="167" fontId="29" fillId="0" borderId="0" xfId="0" applyNumberFormat="1" applyFont="1" applyFill="1"/>
    <xf numFmtId="167" fontId="29" fillId="0" borderId="0" xfId="0" applyNumberFormat="1" applyFont="1" applyFill="1" applyBorder="1"/>
    <xf numFmtId="178" fontId="29" fillId="2" borderId="0" xfId="3" applyNumberFormat="1" applyFont="1" applyFill="1" applyBorder="1" applyAlignment="1">
      <alignment horizontal="right"/>
    </xf>
    <xf numFmtId="0" fontId="28" fillId="0" borderId="0" xfId="0" applyFont="1" applyFill="1" applyBorder="1"/>
    <xf numFmtId="178" fontId="29" fillId="2" borderId="0" xfId="4" applyNumberFormat="1" applyFont="1" applyFill="1" applyBorder="1" applyAlignment="1">
      <alignment horizontal="right"/>
    </xf>
    <xf numFmtId="0" fontId="36" fillId="0" borderId="0" xfId="0" applyFont="1" applyFill="1" applyBorder="1"/>
    <xf numFmtId="170" fontId="29" fillId="0" borderId="0" xfId="0" applyNumberFormat="1" applyFont="1" applyFill="1" applyBorder="1"/>
    <xf numFmtId="173" fontId="32" fillId="7" borderId="1" xfId="0" applyNumberFormat="1" applyFont="1" applyFill="1" applyBorder="1" applyAlignment="1">
      <alignment vertical="center"/>
    </xf>
    <xf numFmtId="167" fontId="32" fillId="7" borderId="1" xfId="0" applyNumberFormat="1" applyFont="1" applyFill="1" applyBorder="1" applyAlignment="1">
      <alignment vertical="center"/>
    </xf>
    <xf numFmtId="0" fontId="32" fillId="0" borderId="0" xfId="0" applyNumberFormat="1" applyFont="1" applyFill="1" applyBorder="1"/>
    <xf numFmtId="178" fontId="31" fillId="0" borderId="0" xfId="0" applyNumberFormat="1" applyFont="1" applyFill="1"/>
    <xf numFmtId="171" fontId="29" fillId="0" borderId="0" xfId="0" applyNumberFormat="1" applyFont="1" applyFill="1" applyAlignment="1">
      <alignment horizontal="right"/>
    </xf>
    <xf numFmtId="0" fontId="2" fillId="0" borderId="0" xfId="0" applyFont="1" applyAlignment="1">
      <alignment vertical="top"/>
    </xf>
  </cellXfs>
  <cellStyles count="5">
    <cellStyle name="Lien hypertexte" xfId="1" builtinId="8"/>
    <cellStyle name="Normal" xfId="0" builtinId="0"/>
    <cellStyle name="Standard 2" xfId="2"/>
    <cellStyle name="Standard_2003 (2) 2" xfId="3"/>
    <cellStyle name="Standard_T17.2.4.1 (2)"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showGridLines="0" tabSelected="1" zoomScaleNormal="100" zoomScalePageLayoutView="99" workbookViewId="0"/>
  </sheetViews>
  <sheetFormatPr baseColWidth="10" defaultColWidth="12" defaultRowHeight="11.25"/>
  <cols>
    <col min="1" max="1" width="35.83203125" style="51" customWidth="1"/>
    <col min="2" max="2" width="3.5" style="51" customWidth="1"/>
    <col min="3" max="3" width="27" style="51" customWidth="1"/>
    <col min="4" max="4" width="12.33203125" style="51" customWidth="1"/>
    <col min="5" max="5" width="12.1640625" style="51" customWidth="1"/>
    <col min="6" max="6" width="75.5" style="51" bestFit="1" customWidth="1"/>
    <col min="7" max="16384" width="12" style="51"/>
  </cols>
  <sheetData>
    <row r="1" spans="1:6" s="41" customFormat="1" ht="12">
      <c r="A1" s="41" t="s">
        <v>100</v>
      </c>
      <c r="F1" s="42" t="s">
        <v>291</v>
      </c>
    </row>
    <row r="2" spans="1:6" s="41" customFormat="1" ht="12">
      <c r="A2" s="41" t="s">
        <v>101</v>
      </c>
      <c r="F2" s="42"/>
    </row>
    <row r="3" spans="1:6" s="41" customFormat="1" ht="12">
      <c r="F3" s="42"/>
    </row>
    <row r="4" spans="1:6" s="44" customFormat="1" ht="18">
      <c r="A4" s="41" t="s">
        <v>102</v>
      </c>
      <c r="B4" s="43"/>
      <c r="F4" s="45"/>
    </row>
    <row r="5" spans="1:6" s="44" customFormat="1" ht="18">
      <c r="A5" s="46" t="s">
        <v>103</v>
      </c>
      <c r="B5" s="47"/>
      <c r="C5" s="46" t="s">
        <v>118</v>
      </c>
      <c r="D5" s="47"/>
      <c r="F5" s="45"/>
    </row>
    <row r="6" spans="1:6" s="44" customFormat="1" ht="18">
      <c r="A6" s="43"/>
      <c r="B6" s="43"/>
      <c r="C6" s="43"/>
      <c r="D6" s="43"/>
      <c r="F6" s="45"/>
    </row>
    <row r="7" spans="1:6" s="50" customFormat="1" ht="17.25" customHeight="1">
      <c r="A7" s="48" t="s">
        <v>104</v>
      </c>
      <c r="B7" s="49" t="s">
        <v>105</v>
      </c>
      <c r="C7" s="49"/>
      <c r="D7" s="49"/>
      <c r="E7" s="48" t="s">
        <v>106</v>
      </c>
      <c r="F7" s="48" t="s">
        <v>107</v>
      </c>
    </row>
    <row r="8" spans="1:6">
      <c r="A8" s="51" t="s">
        <v>108</v>
      </c>
      <c r="B8" s="51" t="s">
        <v>15</v>
      </c>
      <c r="C8" s="52" t="s">
        <v>109</v>
      </c>
      <c r="D8" s="51" t="s">
        <v>238</v>
      </c>
      <c r="E8" s="51" t="s">
        <v>215</v>
      </c>
    </row>
    <row r="9" spans="1:6">
      <c r="D9" s="51" t="s">
        <v>110</v>
      </c>
      <c r="E9" s="51" t="s">
        <v>215</v>
      </c>
    </row>
    <row r="10" spans="1:6" ht="6" customHeight="1">
      <c r="A10" s="53"/>
      <c r="B10" s="53"/>
      <c r="C10" s="53"/>
      <c r="D10" s="53"/>
      <c r="E10" s="53"/>
      <c r="F10" s="53"/>
    </row>
    <row r="11" spans="1:6">
      <c r="A11" s="51" t="s">
        <v>170</v>
      </c>
      <c r="B11" s="51" t="s">
        <v>16</v>
      </c>
      <c r="C11" s="52" t="s">
        <v>110</v>
      </c>
      <c r="E11" s="51" t="s">
        <v>212</v>
      </c>
      <c r="F11" s="51" t="s">
        <v>241</v>
      </c>
    </row>
    <row r="12" spans="1:6">
      <c r="B12" s="51" t="s">
        <v>17</v>
      </c>
      <c r="C12" s="52" t="s">
        <v>239</v>
      </c>
      <c r="E12" s="51" t="s">
        <v>212</v>
      </c>
    </row>
    <row r="13" spans="1:6">
      <c r="B13" s="51" t="s">
        <v>20</v>
      </c>
      <c r="C13" s="52" t="s">
        <v>111</v>
      </c>
      <c r="E13" s="51" t="s">
        <v>212</v>
      </c>
    </row>
    <row r="14" spans="1:6">
      <c r="B14" s="51" t="s">
        <v>21</v>
      </c>
      <c r="C14" s="52" t="s">
        <v>240</v>
      </c>
      <c r="E14" s="51" t="s">
        <v>212</v>
      </c>
    </row>
    <row r="15" spans="1:6" ht="6" customHeight="1">
      <c r="A15" s="53"/>
      <c r="B15" s="53"/>
      <c r="C15" s="53"/>
      <c r="D15" s="53"/>
      <c r="E15" s="53"/>
      <c r="F15" s="53"/>
    </row>
    <row r="16" spans="1:6">
      <c r="A16" s="51" t="s">
        <v>112</v>
      </c>
      <c r="B16" s="51" t="s">
        <v>18</v>
      </c>
      <c r="C16" s="54" t="s">
        <v>239</v>
      </c>
      <c r="E16" s="51" t="s">
        <v>212</v>
      </c>
    </row>
    <row r="17" spans="1:19" ht="6" customHeight="1">
      <c r="A17" s="53"/>
      <c r="B17" s="53"/>
      <c r="C17" s="53"/>
      <c r="D17" s="53"/>
      <c r="E17" s="53"/>
      <c r="F17" s="53"/>
    </row>
    <row r="18" spans="1:19">
      <c r="A18" s="51" t="s">
        <v>236</v>
      </c>
      <c r="B18" s="51" t="s">
        <v>19</v>
      </c>
      <c r="C18" s="54" t="s">
        <v>239</v>
      </c>
      <c r="E18" s="51" t="s">
        <v>295</v>
      </c>
    </row>
    <row r="19" spans="1:19" ht="6" customHeight="1">
      <c r="A19" s="53"/>
      <c r="B19" s="53"/>
      <c r="C19" s="53"/>
      <c r="D19" s="53"/>
      <c r="E19" s="53"/>
      <c r="F19" s="53"/>
    </row>
    <row r="20" spans="1:19">
      <c r="A20" s="51" t="s">
        <v>237</v>
      </c>
      <c r="B20" s="51" t="s">
        <v>22</v>
      </c>
      <c r="C20" s="54" t="s">
        <v>110</v>
      </c>
      <c r="E20" s="55" t="s">
        <v>244</v>
      </c>
      <c r="F20" s="51" t="s">
        <v>113</v>
      </c>
    </row>
    <row r="21" spans="1:19">
      <c r="B21" s="51" t="s">
        <v>23</v>
      </c>
      <c r="C21" s="54" t="s">
        <v>114</v>
      </c>
      <c r="E21" s="55" t="s">
        <v>244</v>
      </c>
    </row>
    <row r="22" spans="1:19">
      <c r="B22" s="51" t="s">
        <v>24</v>
      </c>
      <c r="C22" s="54" t="s">
        <v>239</v>
      </c>
      <c r="E22" s="51" t="s">
        <v>245</v>
      </c>
    </row>
    <row r="23" spans="1:19" ht="6" customHeight="1">
      <c r="A23" s="53"/>
      <c r="B23" s="53"/>
      <c r="C23" s="53"/>
      <c r="D23" s="53"/>
      <c r="E23" s="53"/>
      <c r="F23" s="53"/>
    </row>
    <row r="24" spans="1:19">
      <c r="A24" s="56" t="s">
        <v>115</v>
      </c>
      <c r="B24" s="56" t="s">
        <v>243</v>
      </c>
      <c r="C24" s="57" t="s">
        <v>116</v>
      </c>
      <c r="D24" s="56"/>
      <c r="E24" s="56"/>
      <c r="F24" s="56"/>
    </row>
    <row r="25" spans="1:19">
      <c r="C25" s="58" t="s">
        <v>117</v>
      </c>
    </row>
    <row r="27" spans="1:19">
      <c r="A27" s="59" t="s">
        <v>99</v>
      </c>
    </row>
    <row r="28" spans="1:19" s="59" customFormat="1">
      <c r="A28" s="59" t="s">
        <v>242</v>
      </c>
      <c r="E28" s="60"/>
      <c r="Q28" s="61"/>
      <c r="R28" s="61"/>
      <c r="S28" s="61"/>
    </row>
    <row r="29" spans="1:19" s="59" customFormat="1">
      <c r="A29" s="59" t="s">
        <v>152</v>
      </c>
      <c r="E29" s="60"/>
      <c r="Q29" s="61"/>
      <c r="R29" s="61"/>
      <c r="S29" s="61"/>
    </row>
    <row r="30" spans="1:19">
      <c r="A30" s="59"/>
    </row>
    <row r="32" spans="1:19">
      <c r="A32" s="51" t="s">
        <v>296</v>
      </c>
    </row>
    <row r="33" spans="1:33" s="65" customFormat="1" ht="22.15" customHeight="1">
      <c r="A33" s="20" t="s">
        <v>294</v>
      </c>
      <c r="B33" s="20"/>
    </row>
    <row r="34" spans="1:33" s="62" customFormat="1" ht="12" customHeight="1">
      <c r="A34" s="20" t="s">
        <v>292</v>
      </c>
      <c r="B34" s="51"/>
      <c r="AG34" s="51"/>
    </row>
    <row r="35" spans="1:33" s="62" customFormat="1" ht="12.6" customHeight="1">
      <c r="A35" s="20"/>
      <c r="B35" s="51"/>
      <c r="AG35" s="51"/>
    </row>
    <row r="36" spans="1:33" s="62" customFormat="1" ht="12.6" customHeight="1">
      <c r="A36" s="20" t="s">
        <v>293</v>
      </c>
      <c r="B36" s="51"/>
      <c r="AG36" s="51"/>
    </row>
    <row r="40" spans="1:33" s="64" customFormat="1" ht="12.6" customHeight="1">
      <c r="A40" s="51"/>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7"/>
  <sheetViews>
    <sheetView showGridLines="0" zoomScaleNormal="100" workbookViewId="0"/>
  </sheetViews>
  <sheetFormatPr baseColWidth="10" defaultColWidth="12" defaultRowHeight="9.9499999999999993" customHeight="1"/>
  <cols>
    <col min="1" max="1" width="8.5" style="218" customWidth="1"/>
    <col min="2" max="2" width="6.5" style="65" customWidth="1"/>
    <col min="3" max="29" width="6.33203125" style="65" customWidth="1"/>
    <col min="30" max="16384" width="12" style="65"/>
  </cols>
  <sheetData>
    <row r="1" spans="1:29" s="17" customFormat="1" ht="12.75">
      <c r="A1" s="200" t="str">
        <f>"Canton de "&amp;Survol!$C5</f>
        <v>Canton de Lucerne</v>
      </c>
      <c r="B1" s="4"/>
      <c r="C1" s="4"/>
      <c r="D1" s="4"/>
      <c r="E1" s="4"/>
      <c r="F1" s="4"/>
      <c r="G1" s="4"/>
      <c r="H1" s="4"/>
      <c r="I1" s="4"/>
      <c r="J1" s="4"/>
      <c r="K1" s="4"/>
      <c r="L1" s="4"/>
      <c r="M1" s="4"/>
      <c r="N1" s="4"/>
      <c r="W1" s="4"/>
      <c r="X1" s="4"/>
      <c r="Y1" s="4"/>
      <c r="Z1" s="4"/>
      <c r="AA1" s="4"/>
      <c r="AC1" s="15" t="s">
        <v>142</v>
      </c>
    </row>
    <row r="2" spans="1:29" s="203" customFormat="1" ht="14.1" customHeight="1">
      <c r="A2" s="66" t="s">
        <v>280</v>
      </c>
      <c r="B2" s="201"/>
      <c r="C2" s="201"/>
      <c r="D2" s="201"/>
      <c r="E2" s="201"/>
      <c r="F2" s="201"/>
      <c r="G2" s="201"/>
      <c r="H2" s="201"/>
      <c r="I2" s="201"/>
      <c r="J2" s="201"/>
      <c r="K2" s="201"/>
      <c r="L2" s="201"/>
      <c r="M2" s="202"/>
      <c r="N2" s="202"/>
      <c r="O2" s="202"/>
      <c r="P2" s="202"/>
      <c r="Q2" s="202"/>
      <c r="R2" s="202"/>
      <c r="S2" s="202"/>
      <c r="T2" s="202"/>
      <c r="U2" s="202"/>
      <c r="V2" s="202"/>
      <c r="W2" s="202"/>
      <c r="X2" s="202"/>
      <c r="Y2" s="202"/>
      <c r="Z2" s="202"/>
      <c r="AA2" s="202"/>
      <c r="AB2" s="202"/>
    </row>
    <row r="3" spans="1:29" s="207" customFormat="1" ht="18" customHeight="1">
      <c r="A3" s="204" t="s">
        <v>172</v>
      </c>
      <c r="B3" s="205">
        <v>1911</v>
      </c>
      <c r="C3" s="205">
        <v>1915</v>
      </c>
      <c r="D3" s="205">
        <v>1919</v>
      </c>
      <c r="E3" s="205">
        <v>1923</v>
      </c>
      <c r="F3" s="205">
        <v>1927</v>
      </c>
      <c r="G3" s="205">
        <v>1931</v>
      </c>
      <c r="H3" s="205">
        <v>1935</v>
      </c>
      <c r="I3" s="205">
        <v>1939</v>
      </c>
      <c r="J3" s="205">
        <v>1943</v>
      </c>
      <c r="K3" s="205">
        <v>1947</v>
      </c>
      <c r="L3" s="205">
        <v>1951</v>
      </c>
      <c r="M3" s="205">
        <v>1955</v>
      </c>
      <c r="N3" s="205">
        <v>1959</v>
      </c>
      <c r="O3" s="205">
        <v>1963</v>
      </c>
      <c r="P3" s="205">
        <v>1967</v>
      </c>
      <c r="Q3" s="205">
        <v>1971</v>
      </c>
      <c r="R3" s="205">
        <v>1975</v>
      </c>
      <c r="S3" s="205">
        <v>1979</v>
      </c>
      <c r="T3" s="206">
        <v>1983</v>
      </c>
      <c r="U3" s="206">
        <v>1987</v>
      </c>
      <c r="V3" s="205">
        <v>1991</v>
      </c>
      <c r="W3" s="205">
        <v>1995</v>
      </c>
      <c r="X3" s="205">
        <v>1999</v>
      </c>
      <c r="Y3" s="205">
        <v>2003</v>
      </c>
      <c r="Z3" s="205">
        <v>2007</v>
      </c>
      <c r="AA3" s="206">
        <v>2011</v>
      </c>
      <c r="AB3" s="206">
        <v>2015</v>
      </c>
      <c r="AC3" s="206">
        <v>2019</v>
      </c>
    </row>
    <row r="4" spans="1:29" s="17" customFormat="1" ht="12">
      <c r="A4" s="208" t="s">
        <v>156</v>
      </c>
      <c r="B4" s="209">
        <v>62</v>
      </c>
      <c r="C4" s="209">
        <v>62</v>
      </c>
      <c r="D4" s="209">
        <v>53</v>
      </c>
      <c r="E4" s="209">
        <v>58</v>
      </c>
      <c r="F4" s="209">
        <v>63</v>
      </c>
      <c r="G4" s="209">
        <v>58</v>
      </c>
      <c r="H4" s="209">
        <v>56</v>
      </c>
      <c r="I4" s="209">
        <v>56</v>
      </c>
      <c r="J4" s="209">
        <v>57</v>
      </c>
      <c r="K4" s="209">
        <v>57</v>
      </c>
      <c r="L4" s="209">
        <v>63</v>
      </c>
      <c r="M4" s="209">
        <v>63</v>
      </c>
      <c r="N4" s="209">
        <v>62</v>
      </c>
      <c r="O4" s="209">
        <v>63</v>
      </c>
      <c r="P4" s="209">
        <v>59</v>
      </c>
      <c r="Q4" s="209">
        <v>55</v>
      </c>
      <c r="R4" s="209">
        <v>56</v>
      </c>
      <c r="S4" s="209">
        <v>58</v>
      </c>
      <c r="T4" s="209">
        <v>56</v>
      </c>
      <c r="U4" s="209">
        <v>56</v>
      </c>
      <c r="V4" s="209">
        <v>57</v>
      </c>
      <c r="W4" s="209">
        <v>51</v>
      </c>
      <c r="X4" s="209">
        <v>31</v>
      </c>
      <c r="Y4" s="209">
        <v>28</v>
      </c>
      <c r="Z4" s="209">
        <v>29</v>
      </c>
      <c r="AA4" s="209">
        <v>23</v>
      </c>
      <c r="AB4" s="209">
        <v>25</v>
      </c>
      <c r="AC4" s="210">
        <v>22</v>
      </c>
    </row>
    <row r="5" spans="1:29" s="17" customFormat="1" ht="12">
      <c r="A5" s="208" t="s">
        <v>32</v>
      </c>
      <c r="B5" s="209">
        <v>88</v>
      </c>
      <c r="C5" s="209">
        <v>87</v>
      </c>
      <c r="D5" s="209">
        <v>89</v>
      </c>
      <c r="E5" s="209">
        <v>93</v>
      </c>
      <c r="F5" s="209">
        <v>91</v>
      </c>
      <c r="G5" s="209">
        <v>80</v>
      </c>
      <c r="H5" s="209">
        <v>82</v>
      </c>
      <c r="I5" s="209">
        <v>81</v>
      </c>
      <c r="J5" s="209">
        <v>87</v>
      </c>
      <c r="K5" s="209">
        <v>88</v>
      </c>
      <c r="L5" s="209">
        <v>88</v>
      </c>
      <c r="M5" s="209">
        <v>88</v>
      </c>
      <c r="N5" s="209">
        <v>90</v>
      </c>
      <c r="O5" s="209">
        <v>89</v>
      </c>
      <c r="P5" s="209">
        <v>87</v>
      </c>
      <c r="Q5" s="209">
        <v>85</v>
      </c>
      <c r="R5" s="209">
        <v>88</v>
      </c>
      <c r="S5" s="209">
        <v>88</v>
      </c>
      <c r="T5" s="209">
        <v>87</v>
      </c>
      <c r="U5" s="209">
        <v>85</v>
      </c>
      <c r="V5" s="209">
        <v>82</v>
      </c>
      <c r="W5" s="209">
        <v>77</v>
      </c>
      <c r="X5" s="209">
        <v>48</v>
      </c>
      <c r="Y5" s="209">
        <v>44</v>
      </c>
      <c r="Z5" s="209">
        <v>46</v>
      </c>
      <c r="AA5" s="209">
        <v>39</v>
      </c>
      <c r="AB5" s="209">
        <v>38</v>
      </c>
      <c r="AC5" s="210">
        <v>34</v>
      </c>
    </row>
    <row r="6" spans="1:29" s="17" customFormat="1" ht="12">
      <c r="A6" s="208" t="s">
        <v>42</v>
      </c>
      <c r="B6" s="209">
        <v>7</v>
      </c>
      <c r="C6" s="209">
        <v>8</v>
      </c>
      <c r="D6" s="209">
        <v>12</v>
      </c>
      <c r="E6" s="209">
        <v>14</v>
      </c>
      <c r="F6" s="209">
        <v>14</v>
      </c>
      <c r="G6" s="209">
        <v>13</v>
      </c>
      <c r="H6" s="209">
        <v>13</v>
      </c>
      <c r="I6" s="209">
        <v>13</v>
      </c>
      <c r="J6" s="209">
        <v>13</v>
      </c>
      <c r="K6" s="209">
        <v>15</v>
      </c>
      <c r="L6" s="209">
        <v>12</v>
      </c>
      <c r="M6" s="209">
        <v>14</v>
      </c>
      <c r="N6" s="209">
        <v>13</v>
      </c>
      <c r="O6" s="209">
        <v>13</v>
      </c>
      <c r="P6" s="209">
        <v>11</v>
      </c>
      <c r="Q6" s="209">
        <v>11</v>
      </c>
      <c r="R6" s="209">
        <v>13</v>
      </c>
      <c r="S6" s="209">
        <v>13</v>
      </c>
      <c r="T6" s="209">
        <v>12</v>
      </c>
      <c r="U6" s="209">
        <v>11</v>
      </c>
      <c r="V6" s="209">
        <v>16</v>
      </c>
      <c r="W6" s="209">
        <v>18</v>
      </c>
      <c r="X6" s="209">
        <v>12</v>
      </c>
      <c r="Y6" s="209">
        <v>16</v>
      </c>
      <c r="Z6" s="209">
        <v>13</v>
      </c>
      <c r="AA6" s="209">
        <v>16</v>
      </c>
      <c r="AB6" s="209">
        <v>16</v>
      </c>
      <c r="AC6" s="210">
        <v>19</v>
      </c>
    </row>
    <row r="7" spans="1:29" s="17" customFormat="1" ht="12">
      <c r="A7" s="208" t="s">
        <v>30</v>
      </c>
      <c r="B7" s="209"/>
      <c r="C7" s="209"/>
      <c r="D7" s="209"/>
      <c r="E7" s="209"/>
      <c r="F7" s="209"/>
      <c r="G7" s="209"/>
      <c r="H7" s="209"/>
      <c r="I7" s="209"/>
      <c r="J7" s="209"/>
      <c r="K7" s="209"/>
      <c r="L7" s="209"/>
      <c r="M7" s="209"/>
      <c r="N7" s="209"/>
      <c r="O7" s="209"/>
      <c r="P7" s="209">
        <v>1</v>
      </c>
      <c r="Q7" s="209"/>
      <c r="R7" s="209"/>
      <c r="S7" s="209"/>
      <c r="T7" s="209"/>
      <c r="U7" s="209"/>
      <c r="V7" s="209"/>
      <c r="W7" s="209">
        <v>11</v>
      </c>
      <c r="X7" s="209">
        <v>22</v>
      </c>
      <c r="Y7" s="209">
        <v>26</v>
      </c>
      <c r="Z7" s="209">
        <v>23</v>
      </c>
      <c r="AA7" s="209">
        <v>27</v>
      </c>
      <c r="AB7" s="209">
        <v>29</v>
      </c>
      <c r="AC7" s="210">
        <v>22</v>
      </c>
    </row>
    <row r="8" spans="1:29" s="17" customFormat="1" ht="12">
      <c r="A8" s="208" t="s">
        <v>31</v>
      </c>
      <c r="B8" s="209"/>
      <c r="C8" s="209"/>
      <c r="D8" s="209"/>
      <c r="E8" s="209"/>
      <c r="F8" s="209"/>
      <c r="G8" s="209"/>
      <c r="H8" s="209"/>
      <c r="I8" s="209"/>
      <c r="J8" s="209">
        <v>10</v>
      </c>
      <c r="K8" s="209">
        <v>5</v>
      </c>
      <c r="L8" s="209">
        <v>4</v>
      </c>
      <c r="M8" s="209">
        <v>3</v>
      </c>
      <c r="N8" s="209">
        <v>3</v>
      </c>
      <c r="O8" s="209">
        <v>5</v>
      </c>
      <c r="P8" s="209">
        <v>12</v>
      </c>
      <c r="Q8" s="209">
        <v>12</v>
      </c>
      <c r="R8" s="209">
        <v>8</v>
      </c>
      <c r="S8" s="209">
        <v>3</v>
      </c>
      <c r="T8" s="209">
        <v>2</v>
      </c>
      <c r="U8" s="209"/>
      <c r="V8" s="209"/>
      <c r="W8" s="209"/>
      <c r="X8" s="209"/>
      <c r="Y8" s="209"/>
      <c r="Z8" s="209"/>
      <c r="AA8" s="209"/>
      <c r="AB8" s="209"/>
      <c r="AC8" s="209"/>
    </row>
    <row r="9" spans="1:29" s="17" customFormat="1" ht="12">
      <c r="A9" s="208" t="s">
        <v>35</v>
      </c>
      <c r="B9" s="209"/>
      <c r="C9" s="209"/>
      <c r="D9" s="209"/>
      <c r="E9" s="209"/>
      <c r="F9" s="209"/>
      <c r="G9" s="209"/>
      <c r="H9" s="209"/>
      <c r="I9" s="209"/>
      <c r="J9" s="209"/>
      <c r="K9" s="209"/>
      <c r="L9" s="209"/>
      <c r="M9" s="209"/>
      <c r="N9" s="209"/>
      <c r="O9" s="209"/>
      <c r="P9" s="209"/>
      <c r="Q9" s="209">
        <v>3</v>
      </c>
      <c r="R9" s="209">
        <v>2</v>
      </c>
      <c r="S9" s="209">
        <v>3</v>
      </c>
      <c r="T9" s="209">
        <v>2</v>
      </c>
      <c r="U9" s="209">
        <v>1</v>
      </c>
      <c r="V9" s="209">
        <v>1</v>
      </c>
      <c r="W9" s="209">
        <v>1</v>
      </c>
      <c r="X9" s="209"/>
      <c r="Y9" s="209"/>
      <c r="Z9" s="209"/>
      <c r="AA9" s="209"/>
      <c r="AB9" s="209"/>
      <c r="AC9" s="209"/>
    </row>
    <row r="10" spans="1:29" s="17" customFormat="1" ht="12">
      <c r="A10" s="208" t="s">
        <v>157</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v>6</v>
      </c>
      <c r="AB10" s="209">
        <v>5</v>
      </c>
      <c r="AC10" s="210">
        <v>8</v>
      </c>
    </row>
    <row r="11" spans="1:29" s="17" customFormat="1" ht="12">
      <c r="A11" s="208" t="s">
        <v>36</v>
      </c>
      <c r="B11" s="209"/>
      <c r="C11" s="209"/>
      <c r="D11" s="209"/>
      <c r="E11" s="209"/>
      <c r="F11" s="209"/>
      <c r="G11" s="209"/>
      <c r="H11" s="209"/>
      <c r="I11" s="209"/>
      <c r="J11" s="209"/>
      <c r="K11" s="209">
        <v>2</v>
      </c>
      <c r="L11" s="209"/>
      <c r="M11" s="209"/>
      <c r="N11" s="209"/>
      <c r="O11" s="209"/>
      <c r="P11" s="209"/>
      <c r="Q11" s="209"/>
      <c r="R11" s="209"/>
      <c r="S11" s="209"/>
      <c r="T11" s="209"/>
      <c r="U11" s="209"/>
      <c r="V11" s="209"/>
      <c r="W11" s="209"/>
      <c r="X11" s="209"/>
      <c r="Y11" s="209"/>
      <c r="Z11" s="209"/>
      <c r="AA11" s="209"/>
      <c r="AB11" s="209"/>
      <c r="AC11" s="209"/>
    </row>
    <row r="12" spans="1:29" s="17" customFormat="1" ht="12">
      <c r="A12" s="208" t="s">
        <v>3</v>
      </c>
      <c r="B12" s="209"/>
      <c r="C12" s="209"/>
      <c r="D12" s="209"/>
      <c r="E12" s="209"/>
      <c r="F12" s="209"/>
      <c r="G12" s="209"/>
      <c r="H12" s="209"/>
      <c r="I12" s="209"/>
      <c r="J12" s="209"/>
      <c r="K12" s="209"/>
      <c r="L12" s="209"/>
      <c r="M12" s="209"/>
      <c r="N12" s="209"/>
      <c r="O12" s="209"/>
      <c r="P12" s="209"/>
      <c r="Q12" s="209"/>
      <c r="R12" s="209">
        <v>1</v>
      </c>
      <c r="S12" s="209">
        <v>5</v>
      </c>
      <c r="T12" s="209">
        <v>10</v>
      </c>
      <c r="U12" s="209"/>
      <c r="V12" s="209"/>
      <c r="W12" s="209"/>
      <c r="X12" s="209"/>
      <c r="Y12" s="209"/>
      <c r="Z12" s="209"/>
      <c r="AA12" s="209"/>
      <c r="AB12" s="209"/>
      <c r="AC12" s="209"/>
    </row>
    <row r="13" spans="1:29" s="17" customFormat="1" ht="12">
      <c r="A13" s="211" t="s">
        <v>37</v>
      </c>
      <c r="B13" s="209"/>
      <c r="C13" s="209"/>
      <c r="D13" s="209"/>
      <c r="E13" s="209"/>
      <c r="F13" s="209"/>
      <c r="G13" s="209"/>
      <c r="H13" s="209"/>
      <c r="I13" s="209"/>
      <c r="J13" s="209"/>
      <c r="K13" s="209"/>
      <c r="L13" s="209"/>
      <c r="M13" s="209"/>
      <c r="N13" s="209"/>
      <c r="O13" s="209"/>
      <c r="P13" s="209"/>
      <c r="Q13" s="209"/>
      <c r="R13" s="209"/>
      <c r="S13" s="209"/>
      <c r="T13" s="209">
        <v>1</v>
      </c>
      <c r="U13" s="209">
        <v>17</v>
      </c>
      <c r="V13" s="209">
        <v>1</v>
      </c>
      <c r="W13" s="209">
        <v>1</v>
      </c>
      <c r="X13" s="209"/>
      <c r="Y13" s="209"/>
      <c r="Z13" s="209"/>
      <c r="AA13" s="209"/>
      <c r="AB13" s="209"/>
      <c r="AC13" s="209"/>
    </row>
    <row r="14" spans="1:29" s="17" customFormat="1" ht="12">
      <c r="A14" s="208" t="s">
        <v>38</v>
      </c>
      <c r="B14" s="209"/>
      <c r="C14" s="209"/>
      <c r="D14" s="209"/>
      <c r="E14" s="209"/>
      <c r="F14" s="209"/>
      <c r="G14" s="209"/>
      <c r="H14" s="209"/>
      <c r="I14" s="209"/>
      <c r="J14" s="209"/>
      <c r="K14" s="209"/>
      <c r="L14" s="209"/>
      <c r="M14" s="209"/>
      <c r="N14" s="209"/>
      <c r="O14" s="209"/>
      <c r="P14" s="209"/>
      <c r="Q14" s="209"/>
      <c r="R14" s="209"/>
      <c r="S14" s="209"/>
      <c r="T14" s="209"/>
      <c r="U14" s="209"/>
      <c r="V14" s="209">
        <v>13</v>
      </c>
      <c r="W14" s="209">
        <v>11</v>
      </c>
      <c r="X14" s="209">
        <v>7</v>
      </c>
      <c r="Y14" s="209">
        <v>6</v>
      </c>
      <c r="Z14" s="209">
        <v>9</v>
      </c>
      <c r="AA14" s="209">
        <v>9</v>
      </c>
      <c r="AB14" s="209">
        <v>7</v>
      </c>
      <c r="AC14" s="210">
        <v>15</v>
      </c>
    </row>
    <row r="15" spans="1:29" s="17" customFormat="1" ht="12">
      <c r="A15" s="208" t="s">
        <v>39</v>
      </c>
      <c r="B15" s="209"/>
      <c r="C15" s="209"/>
      <c r="D15" s="209"/>
      <c r="E15" s="209"/>
      <c r="F15" s="209"/>
      <c r="G15" s="209"/>
      <c r="H15" s="209"/>
      <c r="I15" s="209"/>
      <c r="J15" s="209"/>
      <c r="K15" s="209"/>
      <c r="L15" s="209"/>
      <c r="M15" s="209"/>
      <c r="N15" s="209"/>
      <c r="O15" s="209"/>
      <c r="P15" s="209"/>
      <c r="Q15" s="209">
        <v>4</v>
      </c>
      <c r="R15" s="209">
        <v>2</v>
      </c>
      <c r="S15" s="209"/>
      <c r="T15" s="209"/>
      <c r="U15" s="209"/>
      <c r="V15" s="209"/>
      <c r="W15" s="209"/>
      <c r="X15" s="209"/>
      <c r="Y15" s="209"/>
      <c r="Z15" s="209"/>
      <c r="AA15" s="209"/>
      <c r="AB15" s="209"/>
      <c r="AC15" s="209"/>
    </row>
    <row r="16" spans="1:29" s="17" customFormat="1" ht="12">
      <c r="A16" s="208" t="s">
        <v>33</v>
      </c>
      <c r="B16" s="209"/>
      <c r="C16" s="209"/>
      <c r="D16" s="209">
        <v>3</v>
      </c>
      <c r="E16" s="209">
        <v>3</v>
      </c>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row>
    <row r="17" spans="1:42" s="17" customFormat="1" ht="12">
      <c r="A17" s="208" t="s">
        <v>41</v>
      </c>
      <c r="B17" s="209"/>
      <c r="C17" s="209"/>
      <c r="D17" s="209"/>
      <c r="E17" s="209"/>
      <c r="F17" s="209"/>
      <c r="G17" s="209"/>
      <c r="H17" s="209"/>
      <c r="I17" s="209">
        <v>1</v>
      </c>
      <c r="J17" s="209"/>
      <c r="K17" s="209"/>
      <c r="L17" s="209"/>
      <c r="M17" s="209"/>
      <c r="N17" s="209"/>
      <c r="O17" s="209"/>
      <c r="P17" s="209"/>
      <c r="Q17" s="209"/>
      <c r="R17" s="209"/>
      <c r="S17" s="209"/>
      <c r="T17" s="209"/>
      <c r="U17" s="209"/>
      <c r="V17" s="209"/>
      <c r="W17" s="209"/>
      <c r="X17" s="209"/>
      <c r="Y17" s="209"/>
      <c r="Z17" s="209"/>
      <c r="AA17" s="209"/>
      <c r="AB17" s="209"/>
      <c r="AC17" s="209"/>
    </row>
    <row r="18" spans="1:42" s="4" customFormat="1" ht="18" customHeight="1">
      <c r="A18" s="212" t="s">
        <v>0</v>
      </c>
      <c r="B18" s="213">
        <f t="shared" ref="B18:AC18" si="0">SUM(B4:B17)</f>
        <v>157</v>
      </c>
      <c r="C18" s="213">
        <f t="shared" si="0"/>
        <v>157</v>
      </c>
      <c r="D18" s="213">
        <f t="shared" si="0"/>
        <v>157</v>
      </c>
      <c r="E18" s="213">
        <f t="shared" si="0"/>
        <v>168</v>
      </c>
      <c r="F18" s="213">
        <f t="shared" si="0"/>
        <v>168</v>
      </c>
      <c r="G18" s="213">
        <f t="shared" si="0"/>
        <v>151</v>
      </c>
      <c r="H18" s="213">
        <f t="shared" si="0"/>
        <v>151</v>
      </c>
      <c r="I18" s="213">
        <f t="shared" si="0"/>
        <v>151</v>
      </c>
      <c r="J18" s="213">
        <f t="shared" si="0"/>
        <v>167</v>
      </c>
      <c r="K18" s="213">
        <f t="shared" si="0"/>
        <v>167</v>
      </c>
      <c r="L18" s="213">
        <f t="shared" si="0"/>
        <v>167</v>
      </c>
      <c r="M18" s="213">
        <f t="shared" si="0"/>
        <v>168</v>
      </c>
      <c r="N18" s="213">
        <f t="shared" si="0"/>
        <v>168</v>
      </c>
      <c r="O18" s="213">
        <f t="shared" si="0"/>
        <v>170</v>
      </c>
      <c r="P18" s="213">
        <f t="shared" si="0"/>
        <v>170</v>
      </c>
      <c r="Q18" s="213">
        <f t="shared" si="0"/>
        <v>170</v>
      </c>
      <c r="R18" s="213">
        <f t="shared" si="0"/>
        <v>170</v>
      </c>
      <c r="S18" s="213">
        <f t="shared" si="0"/>
        <v>170</v>
      </c>
      <c r="T18" s="213">
        <f t="shared" si="0"/>
        <v>170</v>
      </c>
      <c r="U18" s="213">
        <f t="shared" si="0"/>
        <v>170</v>
      </c>
      <c r="V18" s="213">
        <f t="shared" si="0"/>
        <v>170</v>
      </c>
      <c r="W18" s="213">
        <f t="shared" si="0"/>
        <v>170</v>
      </c>
      <c r="X18" s="213">
        <f t="shared" si="0"/>
        <v>120</v>
      </c>
      <c r="Y18" s="213">
        <f t="shared" si="0"/>
        <v>120</v>
      </c>
      <c r="Z18" s="213">
        <f t="shared" si="0"/>
        <v>120</v>
      </c>
      <c r="AA18" s="213">
        <f t="shared" si="0"/>
        <v>120</v>
      </c>
      <c r="AB18" s="213">
        <f t="shared" si="0"/>
        <v>120</v>
      </c>
      <c r="AC18" s="213">
        <f t="shared" si="0"/>
        <v>120</v>
      </c>
    </row>
    <row r="19" spans="1:42" s="20" customFormat="1" ht="18" customHeight="1">
      <c r="A19" s="98" t="s">
        <v>145</v>
      </c>
      <c r="B19" s="214"/>
      <c r="C19" s="214"/>
      <c r="D19" s="214"/>
      <c r="E19" s="214"/>
      <c r="F19" s="214"/>
      <c r="G19" s="214"/>
      <c r="H19" s="214"/>
      <c r="I19" s="214"/>
      <c r="J19" s="214"/>
      <c r="K19" s="214"/>
    </row>
    <row r="20" spans="1:42" ht="12.6" customHeight="1">
      <c r="A20" s="215">
        <v>1939</v>
      </c>
      <c r="B20" s="216"/>
      <c r="C20" s="216" t="s">
        <v>151</v>
      </c>
      <c r="AP20" s="20"/>
    </row>
    <row r="21" spans="1:42" ht="12.6" customHeight="1">
      <c r="A21" s="215"/>
      <c r="B21" s="216"/>
      <c r="C21" s="216"/>
      <c r="AP21" s="20"/>
    </row>
    <row r="22" spans="1:42" s="20" customFormat="1" ht="11.25" customHeight="1">
      <c r="A22" s="217"/>
    </row>
    <row r="23" spans="1:42" s="17" customFormat="1" ht="12" customHeight="1">
      <c r="A23" s="20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row>
    <row r="24" spans="1:42" s="20" customFormat="1" ht="11.25" customHeight="1"/>
    <row r="25" spans="1:42" ht="21.95" customHeight="1">
      <c r="A25" s="20" t="s">
        <v>294</v>
      </c>
    </row>
    <row r="26" spans="1:42" ht="12.6" customHeight="1">
      <c r="A26" s="20" t="s">
        <v>292</v>
      </c>
    </row>
    <row r="27" spans="1:42" ht="12.6" customHeight="1">
      <c r="A27" s="20"/>
      <c r="B27" s="20"/>
    </row>
    <row r="28" spans="1:42" ht="12.6" customHeight="1">
      <c r="A28" s="20" t="s">
        <v>293</v>
      </c>
    </row>
    <row r="29" spans="1:42" ht="9.9499999999999993" customHeight="1">
      <c r="B29" s="208"/>
      <c r="C29" s="219"/>
      <c r="D29" s="219"/>
      <c r="E29" s="219"/>
      <c r="F29" s="219"/>
      <c r="G29" s="219"/>
      <c r="H29" s="219"/>
      <c r="I29" s="219"/>
      <c r="J29" s="219"/>
      <c r="K29" s="219"/>
      <c r="L29" s="219"/>
      <c r="M29" s="20"/>
    </row>
    <row r="30" spans="1:42" ht="9.9499999999999993" customHeight="1">
      <c r="B30" s="208"/>
      <c r="C30" s="219"/>
      <c r="D30" s="219"/>
      <c r="E30" s="219"/>
      <c r="F30" s="219"/>
      <c r="G30" s="219"/>
      <c r="H30" s="219"/>
      <c r="I30" s="219"/>
      <c r="J30" s="219"/>
      <c r="K30" s="219"/>
      <c r="L30" s="219"/>
      <c r="M30" s="20"/>
    </row>
    <row r="31" spans="1:42" ht="9.9499999999999993" customHeight="1">
      <c r="B31" s="208"/>
      <c r="C31" s="219"/>
      <c r="D31" s="219"/>
      <c r="E31" s="219"/>
      <c r="F31" s="219"/>
      <c r="G31" s="219"/>
      <c r="H31" s="219"/>
      <c r="I31" s="219"/>
      <c r="J31" s="219"/>
      <c r="K31" s="219"/>
      <c r="L31" s="219"/>
      <c r="M31" s="20"/>
    </row>
    <row r="32" spans="1:42" s="199" customFormat="1" ht="9.9499999999999993" customHeight="1">
      <c r="A32" s="98"/>
      <c r="B32" s="220"/>
      <c r="C32" s="220"/>
      <c r="D32" s="220"/>
      <c r="E32" s="220"/>
      <c r="F32" s="220"/>
      <c r="G32" s="220"/>
      <c r="H32" s="220"/>
    </row>
    <row r="33" spans="1:13" s="199" customFormat="1" ht="9.9499999999999993" customHeight="1">
      <c r="A33" s="98"/>
      <c r="B33" s="220"/>
      <c r="C33" s="220"/>
      <c r="D33" s="220"/>
      <c r="E33" s="220"/>
      <c r="F33" s="220"/>
      <c r="G33" s="220"/>
      <c r="H33" s="220"/>
    </row>
    <row r="34" spans="1:13" s="199" customFormat="1" ht="9.9499999999999993" customHeight="1">
      <c r="A34" s="98"/>
      <c r="B34" s="220"/>
      <c r="C34" s="220"/>
      <c r="D34" s="220"/>
      <c r="E34" s="220"/>
      <c r="F34" s="220"/>
      <c r="G34" s="220"/>
      <c r="H34" s="220"/>
    </row>
    <row r="35" spans="1:13" s="199" customFormat="1" ht="9.9499999999999993" customHeight="1">
      <c r="A35" s="98"/>
      <c r="B35" s="220"/>
      <c r="C35" s="220"/>
      <c r="D35" s="220"/>
      <c r="E35" s="220"/>
      <c r="F35" s="220"/>
      <c r="G35" s="220"/>
      <c r="H35" s="220"/>
    </row>
    <row r="36" spans="1:13" s="199" customFormat="1" ht="9.9499999999999993" customHeight="1">
      <c r="A36" s="98"/>
      <c r="B36" s="220"/>
      <c r="C36" s="220"/>
      <c r="D36" s="220"/>
      <c r="E36" s="220"/>
      <c r="F36" s="220"/>
      <c r="G36" s="220"/>
      <c r="H36" s="220"/>
    </row>
    <row r="37" spans="1:13" s="20" customFormat="1" ht="9.9499999999999993" customHeight="1">
      <c r="A37" s="221"/>
      <c r="B37" s="208"/>
      <c r="C37" s="208"/>
      <c r="D37" s="208"/>
      <c r="E37" s="208"/>
      <c r="F37" s="208"/>
      <c r="G37" s="208"/>
      <c r="H37" s="208"/>
      <c r="I37" s="208"/>
      <c r="J37" s="208"/>
      <c r="K37" s="208"/>
      <c r="L37" s="208"/>
      <c r="M37" s="208"/>
    </row>
    <row r="38" spans="1:13" s="20" customFormat="1" ht="9.9499999999999993" customHeight="1">
      <c r="A38" s="221"/>
      <c r="B38" s="208"/>
      <c r="C38" s="208"/>
      <c r="D38" s="208"/>
      <c r="E38" s="208"/>
      <c r="F38" s="208"/>
      <c r="G38" s="208"/>
      <c r="H38" s="208"/>
      <c r="I38" s="208"/>
      <c r="J38" s="208"/>
      <c r="K38" s="208"/>
      <c r="L38" s="208"/>
      <c r="M38" s="208"/>
    </row>
    <row r="39" spans="1:13" s="20" customFormat="1" ht="9.9499999999999993" customHeight="1">
      <c r="A39" s="221"/>
      <c r="B39" s="208"/>
      <c r="C39" s="208"/>
      <c r="D39" s="208"/>
      <c r="E39" s="208"/>
      <c r="F39" s="208"/>
      <c r="G39" s="208"/>
      <c r="H39" s="208"/>
      <c r="I39" s="208"/>
      <c r="J39" s="208"/>
      <c r="K39" s="208"/>
      <c r="L39" s="208"/>
      <c r="M39" s="208"/>
    </row>
    <row r="40" spans="1:13" s="20" customFormat="1" ht="9.9499999999999993" customHeight="1">
      <c r="A40" s="221"/>
      <c r="B40" s="208"/>
      <c r="C40" s="208"/>
      <c r="D40" s="208"/>
      <c r="E40" s="208"/>
      <c r="F40" s="208"/>
      <c r="G40" s="208"/>
      <c r="H40" s="208"/>
      <c r="I40" s="208"/>
      <c r="J40" s="208"/>
      <c r="K40" s="208"/>
      <c r="L40" s="208"/>
      <c r="M40" s="208"/>
    </row>
    <row r="41" spans="1:13" s="20" customFormat="1" ht="9.9499999999999993" customHeight="1">
      <c r="A41" s="221"/>
      <c r="B41" s="208"/>
      <c r="C41" s="208"/>
      <c r="D41" s="208"/>
      <c r="E41" s="208"/>
      <c r="F41" s="208"/>
      <c r="G41" s="208"/>
      <c r="H41" s="208"/>
      <c r="I41" s="208"/>
      <c r="J41" s="208"/>
      <c r="K41" s="208"/>
      <c r="L41" s="208"/>
      <c r="M41" s="208"/>
    </row>
    <row r="42" spans="1:13" s="20" customFormat="1" ht="9.9499999999999993" customHeight="1">
      <c r="A42" s="221"/>
      <c r="B42" s="208"/>
      <c r="C42" s="208"/>
      <c r="D42" s="208"/>
      <c r="E42" s="208"/>
      <c r="F42" s="208"/>
      <c r="G42" s="208"/>
      <c r="H42" s="208"/>
      <c r="I42" s="208"/>
      <c r="J42" s="208"/>
      <c r="K42" s="208"/>
      <c r="L42" s="208"/>
      <c r="M42" s="208"/>
    </row>
    <row r="43" spans="1:13" s="20" customFormat="1" ht="9.9499999999999993" customHeight="1">
      <c r="A43" s="221"/>
      <c r="B43" s="208"/>
      <c r="C43" s="208"/>
      <c r="D43" s="208"/>
      <c r="E43" s="208"/>
      <c r="F43" s="208"/>
      <c r="G43" s="208"/>
      <c r="H43" s="208"/>
      <c r="I43" s="208"/>
      <c r="J43" s="208"/>
      <c r="K43" s="208"/>
      <c r="L43" s="208"/>
      <c r="M43" s="208"/>
    </row>
    <row r="44" spans="1:13" s="20" customFormat="1" ht="9.9499999999999993" customHeight="1">
      <c r="A44" s="221"/>
      <c r="B44" s="208"/>
      <c r="C44" s="208"/>
      <c r="D44" s="208"/>
      <c r="E44" s="208"/>
      <c r="F44" s="208"/>
      <c r="G44" s="208"/>
      <c r="H44" s="208"/>
      <c r="I44" s="208"/>
      <c r="J44" s="208"/>
      <c r="K44" s="208"/>
      <c r="L44" s="208"/>
      <c r="M44" s="208"/>
    </row>
    <row r="45" spans="1:13" s="20" customFormat="1" ht="9.9499999999999993" customHeight="1">
      <c r="A45" s="221"/>
      <c r="B45" s="208"/>
      <c r="C45" s="208"/>
      <c r="D45" s="208"/>
      <c r="E45" s="208"/>
      <c r="F45" s="208"/>
      <c r="G45" s="208"/>
      <c r="H45" s="208"/>
      <c r="I45" s="208"/>
      <c r="J45" s="208"/>
      <c r="K45" s="208"/>
      <c r="L45" s="208"/>
      <c r="M45" s="208"/>
    </row>
    <row r="46" spans="1:13" s="20" customFormat="1" ht="9.9499999999999993" customHeight="1">
      <c r="A46" s="221"/>
      <c r="B46" s="208"/>
      <c r="C46" s="208"/>
      <c r="D46" s="208"/>
      <c r="E46" s="208"/>
      <c r="F46" s="208"/>
      <c r="G46" s="208"/>
      <c r="H46" s="208"/>
      <c r="I46" s="208"/>
      <c r="J46" s="208"/>
      <c r="K46" s="208"/>
      <c r="L46" s="208"/>
      <c r="M46" s="208"/>
    </row>
    <row r="47" spans="1:13" s="20" customFormat="1" ht="9.9499999999999993" customHeight="1">
      <c r="A47" s="221"/>
      <c r="B47" s="208"/>
      <c r="C47" s="208"/>
      <c r="D47" s="208"/>
      <c r="E47" s="208"/>
      <c r="F47" s="208"/>
      <c r="G47" s="208"/>
      <c r="H47" s="208"/>
      <c r="I47" s="208"/>
      <c r="J47" s="208"/>
      <c r="K47" s="208"/>
      <c r="L47" s="208"/>
      <c r="M47" s="208"/>
    </row>
    <row r="48" spans="1:13" s="20" customFormat="1" ht="9.9499999999999993" customHeight="1">
      <c r="A48" s="221"/>
      <c r="B48" s="208"/>
      <c r="C48" s="208"/>
      <c r="D48" s="208"/>
      <c r="E48" s="208"/>
      <c r="F48" s="208"/>
      <c r="G48" s="208"/>
      <c r="H48" s="208"/>
      <c r="I48" s="208"/>
      <c r="J48" s="208"/>
      <c r="K48" s="208"/>
      <c r="L48" s="208"/>
      <c r="M48" s="208"/>
    </row>
    <row r="49" spans="1:13" s="20" customFormat="1" ht="9.9499999999999993" customHeight="1">
      <c r="A49" s="221"/>
      <c r="B49" s="208"/>
      <c r="C49" s="208"/>
      <c r="D49" s="208"/>
      <c r="E49" s="208"/>
      <c r="F49" s="208"/>
      <c r="G49" s="208"/>
      <c r="H49" s="208"/>
      <c r="I49" s="208"/>
      <c r="J49" s="208"/>
      <c r="K49" s="208"/>
      <c r="L49" s="208"/>
      <c r="M49" s="208"/>
    </row>
    <row r="50" spans="1:13" s="20" customFormat="1" ht="9.9499999999999993" customHeight="1">
      <c r="A50" s="221"/>
      <c r="B50" s="208"/>
      <c r="C50" s="208"/>
      <c r="D50" s="208"/>
      <c r="E50" s="208"/>
      <c r="F50" s="208"/>
      <c r="G50" s="208"/>
      <c r="H50" s="208"/>
      <c r="I50" s="208"/>
      <c r="J50" s="208"/>
      <c r="K50" s="208"/>
      <c r="L50" s="208"/>
      <c r="M50" s="208"/>
    </row>
    <row r="51" spans="1:13" s="20" customFormat="1" ht="9.9499999999999993" customHeight="1">
      <c r="A51" s="221"/>
      <c r="B51" s="208"/>
      <c r="C51" s="208"/>
      <c r="D51" s="208"/>
      <c r="E51" s="208"/>
      <c r="F51" s="208"/>
      <c r="G51" s="208"/>
      <c r="H51" s="208"/>
      <c r="I51" s="208"/>
      <c r="J51" s="208"/>
      <c r="K51" s="208"/>
      <c r="L51" s="208"/>
      <c r="M51" s="208"/>
    </row>
    <row r="52" spans="1:13" s="20" customFormat="1" ht="9.9499999999999993" customHeight="1">
      <c r="A52" s="221"/>
      <c r="B52" s="208"/>
      <c r="C52" s="208"/>
      <c r="D52" s="208"/>
      <c r="E52" s="208"/>
      <c r="F52" s="208"/>
      <c r="G52" s="208"/>
      <c r="H52" s="208"/>
      <c r="I52" s="208"/>
      <c r="J52" s="208"/>
      <c r="K52" s="208"/>
      <c r="L52" s="208"/>
      <c r="M52" s="208"/>
    </row>
    <row r="53" spans="1:13" s="20" customFormat="1" ht="9.9499999999999993" customHeight="1">
      <c r="A53" s="221"/>
      <c r="B53" s="208"/>
      <c r="C53" s="208"/>
      <c r="D53" s="208"/>
      <c r="E53" s="208"/>
      <c r="F53" s="208"/>
      <c r="G53" s="208"/>
      <c r="H53" s="208"/>
      <c r="I53" s="208"/>
      <c r="J53" s="208"/>
      <c r="K53" s="208"/>
      <c r="L53" s="208"/>
      <c r="M53" s="208"/>
    </row>
    <row r="54" spans="1:13" s="20" customFormat="1" ht="9.9499999999999993" customHeight="1">
      <c r="A54" s="221"/>
      <c r="B54" s="208"/>
      <c r="C54" s="208"/>
      <c r="D54" s="208"/>
      <c r="E54" s="208"/>
      <c r="F54" s="208"/>
      <c r="G54" s="208"/>
      <c r="H54" s="208"/>
      <c r="I54" s="208"/>
      <c r="J54" s="208"/>
      <c r="K54" s="208"/>
      <c r="L54" s="208"/>
      <c r="M54" s="208"/>
    </row>
    <row r="55" spans="1:13" s="20" customFormat="1" ht="9.9499999999999993" customHeight="1">
      <c r="A55" s="221"/>
      <c r="B55" s="208"/>
      <c r="C55" s="208"/>
      <c r="D55" s="208"/>
      <c r="E55" s="208"/>
      <c r="F55" s="208"/>
      <c r="G55" s="208"/>
      <c r="H55" s="208"/>
      <c r="I55" s="208"/>
      <c r="J55" s="208"/>
      <c r="K55" s="208"/>
      <c r="L55" s="208"/>
      <c r="M55" s="208"/>
    </row>
    <row r="56" spans="1:13" s="20" customFormat="1" ht="9.9499999999999993" customHeight="1">
      <c r="A56" s="221"/>
      <c r="B56" s="208"/>
      <c r="C56" s="208"/>
      <c r="D56" s="208"/>
      <c r="E56" s="208"/>
      <c r="F56" s="208"/>
      <c r="G56" s="208"/>
      <c r="H56" s="208"/>
      <c r="I56" s="208"/>
      <c r="J56" s="208"/>
      <c r="K56" s="208"/>
      <c r="L56" s="208"/>
      <c r="M56" s="208"/>
    </row>
    <row r="57" spans="1:13" s="20" customFormat="1" ht="9.9499999999999993" customHeight="1">
      <c r="A57" s="221"/>
      <c r="B57" s="208"/>
      <c r="C57" s="208"/>
      <c r="D57" s="208"/>
      <c r="E57" s="208"/>
      <c r="F57" s="208"/>
      <c r="G57" s="208"/>
      <c r="H57" s="208"/>
      <c r="I57" s="208"/>
      <c r="J57" s="208"/>
      <c r="K57" s="208"/>
      <c r="L57" s="208"/>
      <c r="M57" s="208"/>
    </row>
    <row r="58" spans="1:13" s="20" customFormat="1" ht="9.9499999999999993" customHeight="1">
      <c r="A58" s="221"/>
      <c r="B58" s="208"/>
      <c r="C58" s="208"/>
      <c r="D58" s="208"/>
      <c r="E58" s="208"/>
      <c r="F58" s="208"/>
      <c r="G58" s="208"/>
      <c r="H58" s="208"/>
      <c r="I58" s="208"/>
      <c r="J58" s="208"/>
      <c r="K58" s="208"/>
      <c r="L58" s="208"/>
    </row>
    <row r="59" spans="1:13" s="20" customFormat="1" ht="9.9499999999999993" customHeight="1">
      <c r="A59" s="221"/>
      <c r="B59" s="208"/>
      <c r="C59" s="208"/>
      <c r="D59" s="208"/>
      <c r="E59" s="208"/>
      <c r="F59" s="208"/>
      <c r="G59" s="208"/>
      <c r="H59" s="208"/>
      <c r="I59" s="208"/>
      <c r="J59" s="208"/>
      <c r="K59" s="208"/>
      <c r="L59" s="208"/>
    </row>
    <row r="60" spans="1:13" s="20" customFormat="1" ht="9.9499999999999993" customHeight="1">
      <c r="A60" s="221"/>
      <c r="B60" s="208"/>
      <c r="C60" s="208"/>
      <c r="D60" s="208"/>
      <c r="E60" s="208"/>
      <c r="F60" s="208"/>
      <c r="G60" s="208"/>
      <c r="H60" s="208"/>
      <c r="I60" s="208"/>
      <c r="J60" s="208"/>
      <c r="K60" s="208"/>
      <c r="L60" s="208"/>
    </row>
    <row r="61" spans="1:13" s="20" customFormat="1" ht="9.9499999999999993" customHeight="1">
      <c r="A61" s="221"/>
      <c r="B61" s="208"/>
      <c r="C61" s="208"/>
      <c r="D61" s="208"/>
      <c r="E61" s="208"/>
      <c r="F61" s="208"/>
      <c r="G61" s="208"/>
      <c r="H61" s="208"/>
      <c r="I61" s="208"/>
      <c r="J61" s="208"/>
      <c r="K61" s="208"/>
      <c r="L61" s="208"/>
    </row>
    <row r="62" spans="1:13" s="20" customFormat="1" ht="9.9499999999999993" customHeight="1">
      <c r="A62" s="221"/>
      <c r="B62" s="208"/>
      <c r="C62" s="208"/>
      <c r="D62" s="208"/>
      <c r="E62" s="208"/>
      <c r="F62" s="208"/>
      <c r="G62" s="208"/>
      <c r="H62" s="208"/>
      <c r="I62" s="208"/>
      <c r="J62" s="208"/>
      <c r="K62" s="208"/>
      <c r="L62" s="208"/>
    </row>
    <row r="63" spans="1:13" s="20" customFormat="1" ht="9.9499999999999993" customHeight="1">
      <c r="A63" s="221"/>
      <c r="B63" s="208"/>
      <c r="C63" s="208"/>
      <c r="D63" s="208"/>
      <c r="E63" s="208"/>
      <c r="F63" s="208"/>
      <c r="G63" s="208"/>
      <c r="H63" s="208"/>
      <c r="I63" s="208"/>
      <c r="J63" s="208"/>
      <c r="K63" s="208"/>
      <c r="L63" s="208"/>
    </row>
    <row r="64" spans="1:13" s="20" customFormat="1" ht="9.9499999999999993" customHeight="1">
      <c r="A64" s="221"/>
      <c r="B64" s="208"/>
      <c r="C64" s="208"/>
      <c r="D64" s="208"/>
      <c r="E64" s="208"/>
      <c r="F64" s="208"/>
      <c r="G64" s="208"/>
      <c r="H64" s="208"/>
      <c r="I64" s="208"/>
      <c r="J64" s="208"/>
      <c r="K64" s="208"/>
      <c r="L64" s="208"/>
    </row>
    <row r="65" spans="1:12" s="20" customFormat="1" ht="9.9499999999999993" customHeight="1">
      <c r="A65" s="221"/>
      <c r="B65" s="208"/>
      <c r="C65" s="208"/>
      <c r="D65" s="208"/>
      <c r="E65" s="208"/>
      <c r="F65" s="208"/>
      <c r="G65" s="208"/>
      <c r="H65" s="208"/>
      <c r="I65" s="208"/>
      <c r="J65" s="208"/>
      <c r="K65" s="208"/>
      <c r="L65" s="208"/>
    </row>
    <row r="66" spans="1:12" ht="9.9499999999999993" customHeight="1">
      <c r="B66" s="222"/>
      <c r="C66" s="222"/>
      <c r="D66" s="222"/>
      <c r="E66" s="222"/>
      <c r="F66" s="222"/>
      <c r="G66" s="222"/>
      <c r="H66" s="222"/>
      <c r="I66" s="222"/>
      <c r="J66" s="222"/>
      <c r="K66" s="222"/>
      <c r="L66" s="222"/>
    </row>
    <row r="67" spans="1:12" ht="9.9499999999999993" customHeight="1">
      <c r="B67" s="222"/>
      <c r="C67" s="222"/>
      <c r="D67" s="222"/>
      <c r="E67" s="222"/>
      <c r="F67" s="222"/>
      <c r="G67" s="222"/>
      <c r="H67" s="222"/>
      <c r="I67" s="222"/>
      <c r="J67" s="222"/>
      <c r="K67" s="222"/>
      <c r="L67" s="222"/>
    </row>
    <row r="68" spans="1:12" ht="9.9499999999999993" customHeight="1">
      <c r="B68" s="222"/>
      <c r="C68" s="222"/>
      <c r="D68" s="222"/>
      <c r="E68" s="222"/>
      <c r="F68" s="222"/>
      <c r="G68" s="222"/>
      <c r="H68" s="222"/>
      <c r="I68" s="222"/>
      <c r="J68" s="222"/>
      <c r="K68" s="222"/>
      <c r="L68" s="222"/>
    </row>
    <row r="69" spans="1:12" ht="9.9499999999999993" customHeight="1">
      <c r="B69" s="222"/>
      <c r="C69" s="222"/>
      <c r="D69" s="222"/>
      <c r="E69" s="222"/>
      <c r="F69" s="222"/>
      <c r="G69" s="222"/>
      <c r="H69" s="222"/>
      <c r="I69" s="222"/>
      <c r="J69" s="222"/>
      <c r="K69" s="222"/>
      <c r="L69" s="222"/>
    </row>
    <row r="70" spans="1:12" ht="9.9499999999999993" customHeight="1">
      <c r="B70" s="222"/>
      <c r="C70" s="222"/>
      <c r="D70" s="222"/>
      <c r="E70" s="222"/>
      <c r="F70" s="222"/>
      <c r="G70" s="222"/>
      <c r="H70" s="222"/>
      <c r="I70" s="222"/>
      <c r="J70" s="222"/>
      <c r="K70" s="222"/>
      <c r="L70" s="222"/>
    </row>
    <row r="71" spans="1:12" ht="9.9499999999999993" customHeight="1">
      <c r="B71" s="222"/>
      <c r="C71" s="222"/>
      <c r="D71" s="222"/>
      <c r="E71" s="222"/>
      <c r="F71" s="222"/>
      <c r="G71" s="222"/>
      <c r="H71" s="222"/>
      <c r="I71" s="222"/>
      <c r="J71" s="222"/>
      <c r="K71" s="222"/>
      <c r="L71" s="222"/>
    </row>
    <row r="72" spans="1:12" ht="9.9499999999999993" customHeight="1">
      <c r="B72" s="222"/>
      <c r="C72" s="222"/>
      <c r="D72" s="222"/>
      <c r="E72" s="222"/>
      <c r="F72" s="222"/>
      <c r="G72" s="222"/>
      <c r="H72" s="222"/>
      <c r="I72" s="222"/>
      <c r="J72" s="222"/>
      <c r="K72" s="222"/>
      <c r="L72" s="222"/>
    </row>
    <row r="73" spans="1:12" ht="9.9499999999999993" customHeight="1">
      <c r="B73" s="222"/>
      <c r="C73" s="222"/>
      <c r="D73" s="222"/>
      <c r="E73" s="222"/>
      <c r="F73" s="222"/>
      <c r="G73" s="222"/>
      <c r="H73" s="222"/>
      <c r="I73" s="222"/>
      <c r="J73" s="222"/>
      <c r="K73" s="222"/>
      <c r="L73" s="222"/>
    </row>
    <row r="74" spans="1:12" ht="9.9499999999999993" customHeight="1">
      <c r="B74" s="222"/>
      <c r="C74" s="222"/>
      <c r="D74" s="222"/>
      <c r="E74" s="222"/>
      <c r="F74" s="222"/>
      <c r="G74" s="222"/>
      <c r="H74" s="222"/>
      <c r="I74" s="222"/>
      <c r="J74" s="222"/>
      <c r="K74" s="222"/>
      <c r="L74" s="222"/>
    </row>
    <row r="75" spans="1:12" ht="9.9499999999999993" customHeight="1">
      <c r="B75" s="222"/>
      <c r="C75" s="222"/>
      <c r="D75" s="222"/>
      <c r="E75" s="222"/>
      <c r="F75" s="222"/>
      <c r="G75" s="222"/>
      <c r="H75" s="222"/>
      <c r="I75" s="222"/>
      <c r="J75" s="222"/>
      <c r="K75" s="222"/>
      <c r="L75" s="222"/>
    </row>
    <row r="76" spans="1:12" ht="9.9499999999999993" customHeight="1">
      <c r="B76" s="222"/>
      <c r="C76" s="222"/>
      <c r="D76" s="222"/>
      <c r="E76" s="222"/>
      <c r="F76" s="222"/>
      <c r="G76" s="222"/>
      <c r="H76" s="222"/>
      <c r="I76" s="222"/>
      <c r="J76" s="222"/>
      <c r="K76" s="222"/>
      <c r="L76" s="222"/>
    </row>
    <row r="77" spans="1:12" ht="9.9499999999999993" customHeight="1">
      <c r="B77" s="222"/>
      <c r="C77" s="222"/>
      <c r="D77" s="222"/>
      <c r="E77" s="222"/>
      <c r="F77" s="222"/>
      <c r="G77" s="222"/>
      <c r="H77" s="222"/>
      <c r="I77" s="222"/>
      <c r="J77" s="222"/>
      <c r="K77" s="222"/>
      <c r="L77" s="222"/>
    </row>
    <row r="78" spans="1:12" ht="9.9499999999999993" customHeight="1">
      <c r="B78" s="222"/>
      <c r="C78" s="222"/>
      <c r="D78" s="222"/>
      <c r="E78" s="222"/>
      <c r="F78" s="222"/>
      <c r="G78" s="222"/>
      <c r="H78" s="222"/>
      <c r="I78" s="222"/>
      <c r="J78" s="222"/>
      <c r="K78" s="222"/>
      <c r="L78" s="222"/>
    </row>
    <row r="79" spans="1:12" ht="9.9499999999999993" customHeight="1">
      <c r="B79" s="222"/>
      <c r="C79" s="222"/>
      <c r="D79" s="222"/>
      <c r="E79" s="222"/>
      <c r="F79" s="222"/>
      <c r="G79" s="222"/>
      <c r="H79" s="222"/>
      <c r="I79" s="222"/>
      <c r="J79" s="222"/>
      <c r="K79" s="222"/>
      <c r="L79" s="222"/>
    </row>
    <row r="80" spans="1:12" ht="9.9499999999999993" customHeight="1">
      <c r="B80" s="222"/>
      <c r="C80" s="222"/>
      <c r="D80" s="222"/>
      <c r="E80" s="222"/>
      <c r="F80" s="222"/>
      <c r="G80" s="222"/>
      <c r="H80" s="222"/>
      <c r="I80" s="222"/>
      <c r="J80" s="222"/>
      <c r="K80" s="222"/>
      <c r="L80" s="222"/>
    </row>
    <row r="81" spans="2:12" ht="9.9499999999999993" customHeight="1">
      <c r="B81" s="222"/>
      <c r="C81" s="222"/>
      <c r="D81" s="222"/>
      <c r="E81" s="222"/>
      <c r="F81" s="222"/>
      <c r="G81" s="222"/>
      <c r="H81" s="222"/>
      <c r="I81" s="222"/>
      <c r="J81" s="222"/>
      <c r="K81" s="222"/>
      <c r="L81" s="222"/>
    </row>
    <row r="82" spans="2:12" ht="9.9499999999999993" customHeight="1">
      <c r="B82" s="222"/>
      <c r="C82" s="222"/>
      <c r="D82" s="222"/>
      <c r="E82" s="222"/>
      <c r="F82" s="222"/>
      <c r="G82" s="222"/>
      <c r="H82" s="222"/>
      <c r="I82" s="222"/>
      <c r="J82" s="222"/>
      <c r="K82" s="222"/>
      <c r="L82" s="222"/>
    </row>
    <row r="83" spans="2:12" ht="9.9499999999999993" customHeight="1">
      <c r="B83" s="222"/>
      <c r="C83" s="222"/>
      <c r="D83" s="222"/>
      <c r="E83" s="222"/>
      <c r="F83" s="222"/>
      <c r="G83" s="222"/>
      <c r="H83" s="222"/>
      <c r="I83" s="222"/>
      <c r="J83" s="222"/>
      <c r="K83" s="222"/>
      <c r="L83" s="222"/>
    </row>
    <row r="84" spans="2:12" ht="9.9499999999999993" customHeight="1">
      <c r="B84" s="222"/>
      <c r="C84" s="222"/>
      <c r="D84" s="222"/>
      <c r="E84" s="222"/>
      <c r="F84" s="222"/>
      <c r="G84" s="222"/>
      <c r="H84" s="222"/>
      <c r="I84" s="222"/>
      <c r="J84" s="222"/>
      <c r="K84" s="222"/>
      <c r="L84" s="222"/>
    </row>
    <row r="85" spans="2:12" ht="9.9499999999999993" customHeight="1">
      <c r="B85" s="222"/>
      <c r="C85" s="222"/>
      <c r="D85" s="222"/>
      <c r="E85" s="222"/>
      <c r="F85" s="222"/>
      <c r="G85" s="222"/>
      <c r="H85" s="222"/>
      <c r="I85" s="222"/>
      <c r="J85" s="222"/>
      <c r="K85" s="222"/>
      <c r="L85" s="222"/>
    </row>
    <row r="86" spans="2:12" ht="9.9499999999999993" customHeight="1">
      <c r="B86" s="222"/>
      <c r="C86" s="222"/>
      <c r="D86" s="222"/>
      <c r="E86" s="222"/>
      <c r="F86" s="222"/>
      <c r="G86" s="222"/>
      <c r="H86" s="222"/>
      <c r="I86" s="222"/>
      <c r="J86" s="222"/>
      <c r="K86" s="222"/>
      <c r="L86" s="222"/>
    </row>
    <row r="87" spans="2:12" ht="9.9499999999999993" customHeight="1">
      <c r="B87" s="222"/>
      <c r="C87" s="222"/>
      <c r="D87" s="222"/>
      <c r="E87" s="222"/>
      <c r="F87" s="222"/>
      <c r="G87" s="222"/>
      <c r="H87" s="222"/>
      <c r="I87" s="222"/>
      <c r="J87" s="222"/>
      <c r="K87" s="222"/>
      <c r="L87" s="222"/>
    </row>
    <row r="88" spans="2:12" ht="9.9499999999999993" customHeight="1">
      <c r="B88" s="222"/>
      <c r="C88" s="222"/>
      <c r="D88" s="222"/>
      <c r="E88" s="222"/>
      <c r="F88" s="222"/>
      <c r="G88" s="222"/>
      <c r="H88" s="222"/>
      <c r="I88" s="222"/>
      <c r="J88" s="222"/>
      <c r="K88" s="222"/>
      <c r="L88" s="222"/>
    </row>
    <row r="89" spans="2:12" ht="9.9499999999999993" customHeight="1">
      <c r="B89" s="222"/>
      <c r="C89" s="222"/>
      <c r="D89" s="222"/>
      <c r="E89" s="222"/>
      <c r="F89" s="222"/>
      <c r="G89" s="222"/>
      <c r="H89" s="222"/>
      <c r="I89" s="222"/>
      <c r="J89" s="222"/>
      <c r="K89" s="222"/>
      <c r="L89" s="222"/>
    </row>
    <row r="90" spans="2:12" ht="9.9499999999999993" customHeight="1">
      <c r="B90" s="222"/>
      <c r="C90" s="222"/>
      <c r="D90" s="222"/>
      <c r="E90" s="222"/>
      <c r="F90" s="222"/>
      <c r="G90" s="222"/>
      <c r="H90" s="222"/>
      <c r="I90" s="222"/>
      <c r="J90" s="222"/>
      <c r="K90" s="222"/>
      <c r="L90" s="222"/>
    </row>
    <row r="91" spans="2:12" ht="9.9499999999999993" customHeight="1">
      <c r="B91" s="222"/>
      <c r="C91" s="222"/>
      <c r="D91" s="222"/>
      <c r="E91" s="222"/>
      <c r="F91" s="222"/>
      <c r="G91" s="222"/>
      <c r="H91" s="222"/>
      <c r="I91" s="222"/>
      <c r="J91" s="222"/>
      <c r="K91" s="222"/>
      <c r="L91" s="222"/>
    </row>
    <row r="92" spans="2:12" ht="9.9499999999999993" customHeight="1">
      <c r="B92" s="222"/>
      <c r="C92" s="222"/>
      <c r="D92" s="222"/>
      <c r="E92" s="222"/>
      <c r="F92" s="222"/>
      <c r="G92" s="222"/>
      <c r="H92" s="222"/>
      <c r="I92" s="222"/>
      <c r="J92" s="222"/>
      <c r="K92" s="222"/>
      <c r="L92" s="222"/>
    </row>
    <row r="93" spans="2:12" ht="9.9499999999999993" customHeight="1">
      <c r="B93" s="222"/>
      <c r="C93" s="222"/>
      <c r="D93" s="222"/>
      <c r="E93" s="222"/>
      <c r="F93" s="222"/>
      <c r="G93" s="222"/>
      <c r="H93" s="222"/>
      <c r="I93" s="222"/>
      <c r="J93" s="222"/>
      <c r="K93" s="222"/>
      <c r="L93" s="222"/>
    </row>
    <row r="94" spans="2:12" ht="9.9499999999999993" customHeight="1">
      <c r="B94" s="222"/>
      <c r="C94" s="222"/>
      <c r="D94" s="222"/>
      <c r="E94" s="222"/>
      <c r="F94" s="222"/>
      <c r="G94" s="222"/>
      <c r="H94" s="222"/>
      <c r="I94" s="222"/>
      <c r="J94" s="222"/>
      <c r="K94" s="222"/>
      <c r="L94" s="222"/>
    </row>
    <row r="95" spans="2:12" ht="9.9499999999999993" customHeight="1">
      <c r="B95" s="222"/>
      <c r="C95" s="222"/>
      <c r="D95" s="222"/>
      <c r="E95" s="222"/>
      <c r="F95" s="222"/>
      <c r="G95" s="222"/>
      <c r="H95" s="222"/>
      <c r="I95" s="222"/>
      <c r="J95" s="222"/>
      <c r="K95" s="222"/>
      <c r="L95" s="222"/>
    </row>
    <row r="96" spans="2:12" ht="9.9499999999999993" customHeight="1">
      <c r="B96" s="222"/>
      <c r="C96" s="222"/>
      <c r="D96" s="222"/>
      <c r="E96" s="222"/>
      <c r="F96" s="222"/>
      <c r="G96" s="222"/>
      <c r="H96" s="222"/>
      <c r="I96" s="222"/>
      <c r="J96" s="222"/>
      <c r="K96" s="222"/>
      <c r="L96" s="222"/>
    </row>
    <row r="97" spans="2:12" ht="9.9499999999999993" customHeight="1">
      <c r="B97" s="222"/>
      <c r="C97" s="222"/>
      <c r="D97" s="222"/>
      <c r="E97" s="222"/>
      <c r="F97" s="222"/>
      <c r="G97" s="222"/>
      <c r="H97" s="222"/>
      <c r="I97" s="222"/>
      <c r="J97" s="222"/>
      <c r="K97" s="222"/>
      <c r="L97" s="222"/>
    </row>
    <row r="98" spans="2:12" ht="9.9499999999999993" customHeight="1">
      <c r="B98" s="222"/>
      <c r="C98" s="222"/>
      <c r="D98" s="222"/>
      <c r="E98" s="222"/>
      <c r="F98" s="222"/>
      <c r="G98" s="222"/>
      <c r="H98" s="222"/>
      <c r="I98" s="222"/>
      <c r="J98" s="222"/>
      <c r="K98" s="222"/>
      <c r="L98" s="222"/>
    </row>
    <row r="99" spans="2:12" ht="9.9499999999999993" customHeight="1">
      <c r="B99" s="222"/>
      <c r="C99" s="222"/>
      <c r="D99" s="222"/>
      <c r="E99" s="222"/>
      <c r="F99" s="222"/>
      <c r="G99" s="222"/>
      <c r="H99" s="222"/>
      <c r="I99" s="222"/>
      <c r="J99" s="222"/>
      <c r="K99" s="222"/>
      <c r="L99" s="222"/>
    </row>
    <row r="100" spans="2:12" ht="9.9499999999999993" customHeight="1">
      <c r="B100" s="222"/>
      <c r="C100" s="222"/>
      <c r="D100" s="222"/>
      <c r="E100" s="222"/>
      <c r="F100" s="222"/>
      <c r="G100" s="222"/>
      <c r="H100" s="222"/>
      <c r="I100" s="222"/>
      <c r="J100" s="222"/>
      <c r="K100" s="222"/>
      <c r="L100" s="222"/>
    </row>
    <row r="101" spans="2:12" ht="9.9499999999999993" customHeight="1">
      <c r="B101" s="222"/>
      <c r="C101" s="222"/>
      <c r="D101" s="222"/>
      <c r="E101" s="222"/>
      <c r="F101" s="222"/>
      <c r="G101" s="222"/>
      <c r="H101" s="222"/>
      <c r="I101" s="222"/>
      <c r="J101" s="222"/>
      <c r="K101" s="222"/>
      <c r="L101" s="222"/>
    </row>
    <row r="102" spans="2:12" ht="9.9499999999999993" customHeight="1">
      <c r="B102" s="222"/>
      <c r="C102" s="222"/>
      <c r="D102" s="222"/>
      <c r="E102" s="222"/>
      <c r="F102" s="222"/>
      <c r="G102" s="222"/>
      <c r="H102" s="222"/>
      <c r="I102" s="222"/>
      <c r="J102" s="222"/>
      <c r="K102" s="222"/>
      <c r="L102" s="222"/>
    </row>
    <row r="103" spans="2:12" ht="9.9499999999999993" customHeight="1">
      <c r="B103" s="222"/>
      <c r="C103" s="222"/>
      <c r="D103" s="222"/>
      <c r="E103" s="222"/>
      <c r="F103" s="222"/>
      <c r="G103" s="222"/>
      <c r="H103" s="222"/>
      <c r="I103" s="222"/>
      <c r="J103" s="222"/>
      <c r="K103" s="222"/>
      <c r="L103" s="222"/>
    </row>
    <row r="104" spans="2:12" ht="9.9499999999999993" customHeight="1">
      <c r="B104" s="222"/>
      <c r="C104" s="222"/>
      <c r="D104" s="222"/>
      <c r="E104" s="222"/>
      <c r="F104" s="222"/>
      <c r="G104" s="222"/>
      <c r="H104" s="222"/>
      <c r="I104" s="222"/>
      <c r="J104" s="222"/>
      <c r="K104" s="222"/>
      <c r="L104" s="222"/>
    </row>
    <row r="105" spans="2:12" ht="9.9499999999999993" customHeight="1">
      <c r="B105" s="222"/>
      <c r="C105" s="222"/>
      <c r="D105" s="222"/>
      <c r="E105" s="222"/>
      <c r="F105" s="222"/>
      <c r="G105" s="222"/>
      <c r="H105" s="222"/>
      <c r="I105" s="222"/>
      <c r="J105" s="222"/>
      <c r="K105" s="222"/>
      <c r="L105" s="222"/>
    </row>
    <row r="106" spans="2:12" ht="9.9499999999999993" customHeight="1">
      <c r="B106" s="222"/>
      <c r="C106" s="222"/>
      <c r="D106" s="222"/>
      <c r="E106" s="222"/>
      <c r="F106" s="222"/>
      <c r="G106" s="222"/>
      <c r="H106" s="222"/>
      <c r="I106" s="222"/>
      <c r="J106" s="222"/>
      <c r="K106" s="222"/>
      <c r="L106" s="222"/>
    </row>
    <row r="107" spans="2:12" ht="9.9499999999999993" customHeight="1">
      <c r="B107" s="222"/>
      <c r="C107" s="222"/>
      <c r="D107" s="222"/>
      <c r="E107" s="222"/>
      <c r="F107" s="222"/>
      <c r="G107" s="222"/>
      <c r="H107" s="222"/>
      <c r="I107" s="222"/>
      <c r="J107" s="222"/>
      <c r="K107" s="222"/>
      <c r="L107" s="222"/>
    </row>
    <row r="108" spans="2:12" ht="9.9499999999999993" customHeight="1">
      <c r="B108" s="222"/>
      <c r="C108" s="222"/>
      <c r="D108" s="222"/>
      <c r="E108" s="222"/>
      <c r="F108" s="222"/>
      <c r="G108" s="222"/>
      <c r="H108" s="222"/>
      <c r="I108" s="222"/>
      <c r="J108" s="222"/>
      <c r="K108" s="222"/>
      <c r="L108" s="222"/>
    </row>
    <row r="109" spans="2:12" ht="9.9499999999999993" customHeight="1">
      <c r="B109" s="222"/>
      <c r="C109" s="222"/>
      <c r="D109" s="222"/>
      <c r="E109" s="222"/>
      <c r="F109" s="222"/>
      <c r="G109" s="222"/>
      <c r="H109" s="222"/>
      <c r="I109" s="222"/>
      <c r="J109" s="222"/>
      <c r="K109" s="222"/>
      <c r="L109" s="222"/>
    </row>
    <row r="110" spans="2:12" ht="9.9499999999999993" customHeight="1">
      <c r="B110" s="222"/>
      <c r="C110" s="222"/>
      <c r="D110" s="222"/>
      <c r="E110" s="222"/>
      <c r="F110" s="222"/>
      <c r="G110" s="222"/>
      <c r="H110" s="222"/>
      <c r="I110" s="222"/>
      <c r="J110" s="222"/>
      <c r="K110" s="222"/>
      <c r="L110" s="222"/>
    </row>
    <row r="111" spans="2:12" ht="9.9499999999999993" customHeight="1">
      <c r="B111" s="222"/>
      <c r="C111" s="222"/>
      <c r="D111" s="222"/>
      <c r="E111" s="222"/>
      <c r="F111" s="222"/>
      <c r="G111" s="222"/>
      <c r="H111" s="222"/>
      <c r="I111" s="222"/>
      <c r="J111" s="222"/>
      <c r="K111" s="222"/>
      <c r="L111" s="222"/>
    </row>
    <row r="112" spans="2:12" ht="9.9499999999999993" customHeight="1">
      <c r="B112" s="222"/>
      <c r="C112" s="222"/>
      <c r="D112" s="222"/>
      <c r="E112" s="222"/>
      <c r="F112" s="222"/>
      <c r="G112" s="222"/>
      <c r="H112" s="222"/>
      <c r="I112" s="222"/>
      <c r="J112" s="222"/>
      <c r="K112" s="222"/>
      <c r="L112" s="222"/>
    </row>
    <row r="113" spans="2:12" ht="9.9499999999999993" customHeight="1">
      <c r="B113" s="222"/>
      <c r="C113" s="222"/>
      <c r="D113" s="222"/>
      <c r="E113" s="222"/>
      <c r="F113" s="222"/>
      <c r="G113" s="222"/>
      <c r="H113" s="222"/>
      <c r="I113" s="222"/>
      <c r="J113" s="222"/>
      <c r="K113" s="222"/>
      <c r="L113" s="222"/>
    </row>
    <row r="114" spans="2:12" ht="9.9499999999999993" customHeight="1">
      <c r="B114" s="222"/>
      <c r="C114" s="222"/>
      <c r="D114" s="222"/>
      <c r="E114" s="222"/>
      <c r="F114" s="222"/>
      <c r="G114" s="222"/>
      <c r="H114" s="222"/>
      <c r="I114" s="222"/>
      <c r="J114" s="222"/>
      <c r="K114" s="222"/>
      <c r="L114" s="222"/>
    </row>
    <row r="115" spans="2:12" ht="9.9499999999999993" customHeight="1">
      <c r="B115" s="222"/>
      <c r="C115" s="222"/>
      <c r="D115" s="222"/>
      <c r="E115" s="222"/>
      <c r="F115" s="222"/>
      <c r="G115" s="222"/>
      <c r="H115" s="222"/>
      <c r="I115" s="222"/>
      <c r="J115" s="222"/>
      <c r="K115" s="222"/>
      <c r="L115" s="222"/>
    </row>
    <row r="116" spans="2:12" ht="9.9499999999999993" customHeight="1">
      <c r="B116" s="222"/>
      <c r="C116" s="222"/>
      <c r="D116" s="222"/>
      <c r="E116" s="222"/>
      <c r="F116" s="222"/>
      <c r="G116" s="222"/>
      <c r="H116" s="222"/>
      <c r="I116" s="222"/>
      <c r="J116" s="222"/>
      <c r="K116" s="222"/>
      <c r="L116" s="222"/>
    </row>
    <row r="117" spans="2:12" ht="9.9499999999999993" customHeight="1">
      <c r="B117" s="222"/>
      <c r="C117" s="222"/>
      <c r="D117" s="222"/>
      <c r="E117" s="222"/>
      <c r="F117" s="222"/>
      <c r="G117" s="222"/>
      <c r="H117" s="222"/>
      <c r="I117" s="222"/>
      <c r="J117" s="222"/>
      <c r="K117" s="222"/>
      <c r="L117" s="222"/>
    </row>
    <row r="118" spans="2:12" ht="9.9499999999999993" customHeight="1">
      <c r="B118" s="222"/>
      <c r="C118" s="222"/>
      <c r="D118" s="222"/>
      <c r="E118" s="222"/>
      <c r="F118" s="222"/>
      <c r="G118" s="222"/>
      <c r="H118" s="222"/>
      <c r="I118" s="222"/>
      <c r="J118" s="222"/>
      <c r="K118" s="222"/>
      <c r="L118" s="222"/>
    </row>
    <row r="119" spans="2:12" ht="9.9499999999999993" customHeight="1">
      <c r="B119" s="222"/>
      <c r="C119" s="222"/>
      <c r="D119" s="222"/>
      <c r="E119" s="222"/>
      <c r="F119" s="222"/>
      <c r="G119" s="222"/>
      <c r="H119" s="222"/>
      <c r="I119" s="222"/>
      <c r="J119" s="222"/>
      <c r="K119" s="222"/>
      <c r="L119" s="222"/>
    </row>
    <row r="120" spans="2:12" ht="9.9499999999999993" customHeight="1">
      <c r="B120" s="222"/>
      <c r="C120" s="222"/>
      <c r="D120" s="222"/>
      <c r="E120" s="222"/>
      <c r="F120" s="222"/>
      <c r="G120" s="222"/>
      <c r="H120" s="222"/>
      <c r="I120" s="222"/>
      <c r="J120" s="222"/>
      <c r="K120" s="222"/>
      <c r="L120" s="222"/>
    </row>
    <row r="121" spans="2:12" ht="9.9499999999999993" customHeight="1">
      <c r="B121" s="222"/>
      <c r="C121" s="222"/>
      <c r="D121" s="222"/>
      <c r="E121" s="222"/>
      <c r="F121" s="222"/>
      <c r="G121" s="222"/>
      <c r="H121" s="222"/>
      <c r="I121" s="222"/>
      <c r="J121" s="222"/>
      <c r="K121" s="222"/>
      <c r="L121" s="222"/>
    </row>
    <row r="122" spans="2:12" ht="9.9499999999999993" customHeight="1">
      <c r="B122" s="222"/>
      <c r="C122" s="222"/>
      <c r="D122" s="222"/>
      <c r="E122" s="222"/>
      <c r="F122" s="222"/>
      <c r="G122" s="222"/>
      <c r="H122" s="222"/>
      <c r="I122" s="222"/>
      <c r="J122" s="222"/>
      <c r="K122" s="222"/>
      <c r="L122" s="222"/>
    </row>
    <row r="123" spans="2:12" ht="9.9499999999999993" customHeight="1">
      <c r="B123" s="222"/>
      <c r="C123" s="222"/>
      <c r="D123" s="222"/>
      <c r="E123" s="222"/>
      <c r="F123" s="222"/>
      <c r="G123" s="222"/>
      <c r="H123" s="222"/>
      <c r="I123" s="222"/>
      <c r="J123" s="222"/>
      <c r="K123" s="222"/>
      <c r="L123" s="222"/>
    </row>
    <row r="124" spans="2:12" ht="9.9499999999999993" customHeight="1">
      <c r="B124" s="222"/>
      <c r="C124" s="222"/>
      <c r="D124" s="222"/>
      <c r="E124" s="222"/>
      <c r="F124" s="222"/>
      <c r="G124" s="222"/>
      <c r="H124" s="222"/>
      <c r="I124" s="222"/>
      <c r="J124" s="222"/>
      <c r="K124" s="222"/>
      <c r="L124" s="222"/>
    </row>
    <row r="125" spans="2:12" ht="9.9499999999999993" customHeight="1">
      <c r="B125" s="222"/>
      <c r="C125" s="222"/>
      <c r="D125" s="222"/>
      <c r="E125" s="222"/>
      <c r="F125" s="222"/>
      <c r="G125" s="222"/>
      <c r="H125" s="222"/>
      <c r="I125" s="222"/>
      <c r="J125" s="222"/>
      <c r="K125" s="222"/>
      <c r="L125" s="222"/>
    </row>
    <row r="126" spans="2:12" ht="9.9499999999999993" customHeight="1">
      <c r="B126" s="222"/>
      <c r="C126" s="222"/>
      <c r="D126" s="222"/>
      <c r="E126" s="222"/>
      <c r="F126" s="222"/>
      <c r="G126" s="222"/>
      <c r="H126" s="222"/>
      <c r="I126" s="222"/>
      <c r="J126" s="222"/>
      <c r="K126" s="222"/>
      <c r="L126" s="222"/>
    </row>
    <row r="127" spans="2:12" ht="9.9499999999999993" customHeight="1">
      <c r="B127" s="222"/>
      <c r="C127" s="222"/>
      <c r="D127" s="222"/>
      <c r="E127" s="222"/>
      <c r="F127" s="222"/>
      <c r="G127" s="222"/>
      <c r="H127" s="222"/>
      <c r="I127" s="222"/>
      <c r="J127" s="222"/>
      <c r="K127" s="222"/>
      <c r="L127" s="222"/>
    </row>
    <row r="128" spans="2:12" ht="9.9499999999999993" customHeight="1">
      <c r="B128" s="222"/>
      <c r="C128" s="222"/>
      <c r="D128" s="222"/>
      <c r="E128" s="222"/>
      <c r="F128" s="222"/>
      <c r="G128" s="222"/>
      <c r="H128" s="222"/>
      <c r="I128" s="222"/>
      <c r="J128" s="222"/>
      <c r="K128" s="222"/>
      <c r="L128" s="222"/>
    </row>
    <row r="129" spans="2:12" ht="9.9499999999999993" customHeight="1">
      <c r="B129" s="222"/>
      <c r="C129" s="222"/>
      <c r="D129" s="222"/>
      <c r="E129" s="222"/>
      <c r="F129" s="222"/>
      <c r="G129" s="222"/>
      <c r="H129" s="222"/>
      <c r="I129" s="222"/>
      <c r="J129" s="222"/>
      <c r="K129" s="222"/>
      <c r="L129" s="222"/>
    </row>
    <row r="130" spans="2:12" ht="9.9499999999999993" customHeight="1">
      <c r="B130" s="222"/>
      <c r="C130" s="222"/>
      <c r="D130" s="222"/>
      <c r="E130" s="222"/>
      <c r="F130" s="222"/>
      <c r="G130" s="222"/>
      <c r="H130" s="222"/>
      <c r="I130" s="222"/>
      <c r="J130" s="222"/>
      <c r="K130" s="222"/>
      <c r="L130" s="222"/>
    </row>
    <row r="131" spans="2:12" ht="9.9499999999999993" customHeight="1">
      <c r="B131" s="222"/>
      <c r="C131" s="222"/>
      <c r="D131" s="222"/>
      <c r="E131" s="222"/>
      <c r="F131" s="222"/>
      <c r="G131" s="222"/>
      <c r="H131" s="222"/>
      <c r="I131" s="222"/>
      <c r="J131" s="222"/>
      <c r="K131" s="222"/>
      <c r="L131" s="222"/>
    </row>
    <row r="132" spans="2:12" ht="9.9499999999999993" customHeight="1">
      <c r="B132" s="222"/>
      <c r="C132" s="222"/>
      <c r="D132" s="222"/>
      <c r="E132" s="222"/>
      <c r="F132" s="222"/>
      <c r="G132" s="222"/>
      <c r="H132" s="222"/>
      <c r="I132" s="222"/>
      <c r="J132" s="222"/>
      <c r="K132" s="222"/>
      <c r="L132" s="222"/>
    </row>
    <row r="133" spans="2:12" ht="9.9499999999999993" customHeight="1">
      <c r="B133" s="222"/>
      <c r="C133" s="222"/>
      <c r="D133" s="222"/>
      <c r="E133" s="222"/>
      <c r="F133" s="222"/>
      <c r="G133" s="222"/>
      <c r="H133" s="222"/>
      <c r="I133" s="222"/>
      <c r="J133" s="222"/>
      <c r="K133" s="222"/>
      <c r="L133" s="222"/>
    </row>
    <row r="134" spans="2:12" ht="9.9499999999999993" customHeight="1">
      <c r="B134" s="222"/>
      <c r="C134" s="222"/>
      <c r="D134" s="222"/>
      <c r="E134" s="222"/>
      <c r="F134" s="222"/>
      <c r="G134" s="222"/>
      <c r="H134" s="222"/>
      <c r="I134" s="222"/>
      <c r="J134" s="222"/>
      <c r="K134" s="222"/>
      <c r="L134" s="222"/>
    </row>
    <row r="135" spans="2:12" ht="9.9499999999999993" customHeight="1">
      <c r="B135" s="222"/>
      <c r="C135" s="222"/>
      <c r="D135" s="222"/>
      <c r="E135" s="222"/>
      <c r="F135" s="222"/>
      <c r="G135" s="222"/>
      <c r="H135" s="222"/>
      <c r="I135" s="222"/>
      <c r="J135" s="222"/>
      <c r="K135" s="222"/>
      <c r="L135" s="222"/>
    </row>
    <row r="136" spans="2:12" ht="9.9499999999999993" customHeight="1">
      <c r="B136" s="222"/>
      <c r="C136" s="222"/>
      <c r="D136" s="222"/>
      <c r="E136" s="222"/>
      <c r="F136" s="222"/>
      <c r="G136" s="222"/>
      <c r="H136" s="222"/>
      <c r="I136" s="222"/>
      <c r="J136" s="222"/>
      <c r="K136" s="222"/>
      <c r="L136" s="222"/>
    </row>
    <row r="137" spans="2:12" ht="9.9499999999999993" customHeight="1">
      <c r="B137" s="222"/>
      <c r="C137" s="222"/>
      <c r="D137" s="222"/>
      <c r="E137" s="222"/>
      <c r="F137" s="222"/>
      <c r="G137" s="222"/>
      <c r="H137" s="222"/>
      <c r="I137" s="222"/>
      <c r="J137" s="222"/>
      <c r="K137" s="222"/>
      <c r="L137" s="222"/>
    </row>
    <row r="138" spans="2:12" ht="9.9499999999999993" customHeight="1">
      <c r="B138" s="222"/>
      <c r="C138" s="222"/>
      <c r="D138" s="222"/>
      <c r="E138" s="222"/>
      <c r="F138" s="222"/>
      <c r="G138" s="222"/>
      <c r="H138" s="222"/>
      <c r="I138" s="222"/>
      <c r="J138" s="222"/>
      <c r="K138" s="222"/>
      <c r="L138" s="222"/>
    </row>
    <row r="139" spans="2:12" ht="9.9499999999999993" customHeight="1">
      <c r="B139" s="222"/>
      <c r="C139" s="222"/>
      <c r="D139" s="222"/>
      <c r="E139" s="222"/>
      <c r="F139" s="222"/>
      <c r="G139" s="222"/>
      <c r="H139" s="222"/>
      <c r="I139" s="222"/>
      <c r="J139" s="222"/>
      <c r="K139" s="222"/>
      <c r="L139" s="222"/>
    </row>
    <row r="140" spans="2:12" ht="9.9499999999999993" customHeight="1">
      <c r="B140" s="222"/>
      <c r="C140" s="222"/>
      <c r="D140" s="222"/>
      <c r="E140" s="222"/>
      <c r="F140" s="222"/>
      <c r="G140" s="222"/>
      <c r="H140" s="222"/>
      <c r="I140" s="222"/>
      <c r="J140" s="222"/>
      <c r="K140" s="222"/>
      <c r="L140" s="222"/>
    </row>
    <row r="141" spans="2:12" ht="9.9499999999999993" customHeight="1">
      <c r="B141" s="222"/>
      <c r="C141" s="222"/>
      <c r="D141" s="222"/>
      <c r="E141" s="222"/>
      <c r="F141" s="222"/>
      <c r="G141" s="222"/>
      <c r="H141" s="222"/>
      <c r="I141" s="222"/>
      <c r="J141" s="222"/>
      <c r="K141" s="222"/>
      <c r="L141" s="222"/>
    </row>
    <row r="142" spans="2:12" ht="9.9499999999999993" customHeight="1">
      <c r="B142" s="222"/>
      <c r="C142" s="222"/>
      <c r="D142" s="222"/>
      <c r="E142" s="222"/>
      <c r="F142" s="222"/>
      <c r="G142" s="222"/>
      <c r="H142" s="222"/>
      <c r="I142" s="222"/>
      <c r="J142" s="222"/>
      <c r="K142" s="222"/>
      <c r="L142" s="222"/>
    </row>
    <row r="143" spans="2:12" ht="9.9499999999999993" customHeight="1">
      <c r="B143" s="222"/>
      <c r="C143" s="222"/>
      <c r="D143" s="222"/>
      <c r="E143" s="222"/>
      <c r="F143" s="222"/>
      <c r="G143" s="222"/>
      <c r="H143" s="222"/>
      <c r="I143" s="222"/>
      <c r="J143" s="222"/>
      <c r="K143" s="222"/>
      <c r="L143" s="222"/>
    </row>
    <row r="144" spans="2:12" ht="9.9499999999999993" customHeight="1">
      <c r="B144" s="222"/>
      <c r="C144" s="222"/>
      <c r="D144" s="222"/>
      <c r="E144" s="222"/>
      <c r="F144" s="222"/>
      <c r="G144" s="222"/>
      <c r="H144" s="222"/>
      <c r="I144" s="222"/>
      <c r="J144" s="222"/>
      <c r="K144" s="222"/>
      <c r="L144" s="222"/>
    </row>
    <row r="145" spans="2:12" ht="9.9499999999999993" customHeight="1">
      <c r="B145" s="222"/>
      <c r="C145" s="222"/>
      <c r="D145" s="222"/>
      <c r="E145" s="222"/>
      <c r="F145" s="222"/>
      <c r="G145" s="222"/>
      <c r="H145" s="222"/>
      <c r="I145" s="222"/>
      <c r="J145" s="222"/>
      <c r="K145" s="222"/>
      <c r="L145" s="222"/>
    </row>
    <row r="146" spans="2:12" ht="9.9499999999999993" customHeight="1">
      <c r="B146" s="222"/>
      <c r="C146" s="222"/>
      <c r="D146" s="222"/>
      <c r="E146" s="222"/>
      <c r="F146" s="222"/>
      <c r="G146" s="222"/>
      <c r="H146" s="222"/>
      <c r="I146" s="222"/>
      <c r="J146" s="222"/>
      <c r="K146" s="222"/>
      <c r="L146" s="222"/>
    </row>
    <row r="147" spans="2:12" ht="9.9499999999999993" customHeight="1">
      <c r="B147" s="222"/>
      <c r="C147" s="222"/>
      <c r="D147" s="222"/>
      <c r="E147" s="222"/>
      <c r="F147" s="222"/>
      <c r="G147" s="222"/>
      <c r="H147" s="222"/>
      <c r="I147" s="222"/>
      <c r="J147" s="222"/>
      <c r="K147" s="222"/>
      <c r="L147" s="222"/>
    </row>
    <row r="148" spans="2:12" ht="9.9499999999999993" customHeight="1">
      <c r="B148" s="222"/>
      <c r="C148" s="222"/>
      <c r="D148" s="222"/>
      <c r="E148" s="222"/>
      <c r="F148" s="222"/>
      <c r="G148" s="222"/>
      <c r="H148" s="222"/>
      <c r="I148" s="222"/>
      <c r="J148" s="222"/>
      <c r="K148" s="222"/>
      <c r="L148" s="222"/>
    </row>
    <row r="149" spans="2:12" ht="9.9499999999999993" customHeight="1">
      <c r="B149" s="222"/>
      <c r="C149" s="222"/>
      <c r="D149" s="222"/>
      <c r="E149" s="222"/>
      <c r="F149" s="222"/>
      <c r="G149" s="222"/>
      <c r="H149" s="222"/>
      <c r="I149" s="222"/>
      <c r="J149" s="222"/>
      <c r="K149" s="222"/>
      <c r="L149" s="222"/>
    </row>
    <row r="150" spans="2:12" ht="9.9499999999999993" customHeight="1">
      <c r="B150" s="222"/>
      <c r="C150" s="222"/>
      <c r="D150" s="222"/>
      <c r="E150" s="222"/>
      <c r="F150" s="222"/>
      <c r="G150" s="222"/>
      <c r="H150" s="222"/>
      <c r="I150" s="222"/>
      <c r="J150" s="222"/>
      <c r="K150" s="222"/>
      <c r="L150" s="222"/>
    </row>
    <row r="151" spans="2:12" ht="9.9499999999999993" customHeight="1">
      <c r="B151" s="222"/>
      <c r="C151" s="222"/>
      <c r="D151" s="222"/>
      <c r="E151" s="222"/>
      <c r="F151" s="222"/>
      <c r="G151" s="222"/>
      <c r="H151" s="222"/>
      <c r="I151" s="222"/>
      <c r="J151" s="222"/>
      <c r="K151" s="222"/>
      <c r="L151" s="222"/>
    </row>
    <row r="152" spans="2:12" ht="9.9499999999999993" customHeight="1">
      <c r="B152" s="222"/>
      <c r="C152" s="222"/>
      <c r="D152" s="222"/>
      <c r="E152" s="222"/>
      <c r="F152" s="222"/>
      <c r="G152" s="222"/>
      <c r="H152" s="222"/>
      <c r="I152" s="222"/>
      <c r="J152" s="222"/>
      <c r="K152" s="222"/>
      <c r="L152" s="222"/>
    </row>
    <row r="153" spans="2:12" ht="9.9499999999999993" customHeight="1">
      <c r="B153" s="222"/>
      <c r="C153" s="222"/>
      <c r="D153" s="222"/>
      <c r="E153" s="222"/>
      <c r="F153" s="222"/>
      <c r="G153" s="222"/>
      <c r="H153" s="222"/>
      <c r="I153" s="222"/>
      <c r="J153" s="222"/>
      <c r="K153" s="222"/>
      <c r="L153" s="222"/>
    </row>
    <row r="154" spans="2:12" ht="9.9499999999999993" customHeight="1">
      <c r="B154" s="222"/>
      <c r="C154" s="222"/>
      <c r="D154" s="222"/>
      <c r="E154" s="222"/>
      <c r="F154" s="222"/>
      <c r="G154" s="222"/>
      <c r="H154" s="222"/>
      <c r="I154" s="222"/>
      <c r="J154" s="222"/>
      <c r="K154" s="222"/>
      <c r="L154" s="222"/>
    </row>
    <row r="155" spans="2:12" ht="9.9499999999999993" customHeight="1">
      <c r="B155" s="222"/>
      <c r="C155" s="222"/>
      <c r="D155" s="222"/>
      <c r="E155" s="222"/>
      <c r="F155" s="222"/>
      <c r="G155" s="222"/>
      <c r="H155" s="222"/>
      <c r="I155" s="222"/>
      <c r="J155" s="222"/>
      <c r="K155" s="222"/>
      <c r="L155" s="222"/>
    </row>
    <row r="156" spans="2:12" ht="9.9499999999999993" customHeight="1">
      <c r="B156" s="222"/>
      <c r="C156" s="222"/>
      <c r="D156" s="222"/>
      <c r="E156" s="222"/>
      <c r="F156" s="222"/>
      <c r="G156" s="222"/>
      <c r="H156" s="222"/>
      <c r="I156" s="222"/>
      <c r="J156" s="222"/>
      <c r="K156" s="222"/>
      <c r="L156" s="222"/>
    </row>
    <row r="157" spans="2:12" ht="9.9499999999999993" customHeight="1">
      <c r="B157" s="222"/>
      <c r="C157" s="222"/>
      <c r="D157" s="222"/>
      <c r="E157" s="222"/>
      <c r="F157" s="222"/>
      <c r="G157" s="222"/>
      <c r="H157" s="222"/>
      <c r="I157" s="222"/>
      <c r="J157" s="222"/>
      <c r="K157" s="222"/>
      <c r="L157" s="222"/>
    </row>
    <row r="158" spans="2:12" ht="9.9499999999999993" customHeight="1">
      <c r="B158" s="222"/>
      <c r="C158" s="222"/>
      <c r="D158" s="222"/>
      <c r="E158" s="222"/>
      <c r="F158" s="222"/>
      <c r="G158" s="222"/>
      <c r="H158" s="222"/>
      <c r="I158" s="222"/>
      <c r="J158" s="222"/>
      <c r="K158" s="222"/>
      <c r="L158" s="222"/>
    </row>
    <row r="159" spans="2:12" ht="9.9499999999999993" customHeight="1">
      <c r="B159" s="222"/>
      <c r="C159" s="222"/>
      <c r="D159" s="222"/>
      <c r="E159" s="222"/>
      <c r="F159" s="222"/>
      <c r="G159" s="222"/>
      <c r="H159" s="222"/>
      <c r="I159" s="222"/>
      <c r="J159" s="222"/>
      <c r="K159" s="222"/>
      <c r="L159" s="222"/>
    </row>
    <row r="160" spans="2:12" ht="9.9499999999999993" customHeight="1">
      <c r="B160" s="222"/>
      <c r="C160" s="222"/>
      <c r="D160" s="222"/>
      <c r="E160" s="222"/>
      <c r="F160" s="222"/>
      <c r="G160" s="222"/>
      <c r="H160" s="222"/>
      <c r="I160" s="222"/>
      <c r="J160" s="222"/>
      <c r="K160" s="222"/>
      <c r="L160" s="222"/>
    </row>
    <row r="161" spans="2:12" ht="9.9499999999999993" customHeight="1">
      <c r="B161" s="222"/>
      <c r="C161" s="222"/>
      <c r="D161" s="222"/>
      <c r="E161" s="222"/>
      <c r="F161" s="222"/>
      <c r="G161" s="222"/>
      <c r="H161" s="222"/>
      <c r="I161" s="222"/>
      <c r="J161" s="222"/>
      <c r="K161" s="222"/>
      <c r="L161" s="222"/>
    </row>
    <row r="162" spans="2:12" ht="9.9499999999999993" customHeight="1">
      <c r="B162" s="222"/>
      <c r="C162" s="222"/>
      <c r="D162" s="222"/>
      <c r="E162" s="222"/>
      <c r="F162" s="222"/>
      <c r="G162" s="222"/>
      <c r="H162" s="222"/>
      <c r="I162" s="222"/>
      <c r="J162" s="222"/>
      <c r="K162" s="222"/>
      <c r="L162" s="222"/>
    </row>
    <row r="163" spans="2:12" ht="9.9499999999999993" customHeight="1">
      <c r="B163" s="222"/>
      <c r="C163" s="222"/>
      <c r="D163" s="222"/>
      <c r="E163" s="222"/>
      <c r="F163" s="222"/>
      <c r="G163" s="222"/>
      <c r="H163" s="222"/>
      <c r="I163" s="222"/>
      <c r="J163" s="222"/>
      <c r="K163" s="222"/>
      <c r="L163" s="222"/>
    </row>
    <row r="164" spans="2:12" ht="9.9499999999999993" customHeight="1">
      <c r="B164" s="222"/>
      <c r="C164" s="222"/>
      <c r="D164" s="222"/>
      <c r="E164" s="222"/>
      <c r="F164" s="222"/>
      <c r="G164" s="222"/>
      <c r="H164" s="222"/>
      <c r="I164" s="222"/>
      <c r="J164" s="222"/>
      <c r="K164" s="222"/>
      <c r="L164" s="222"/>
    </row>
    <row r="165" spans="2:12" ht="9.9499999999999993" customHeight="1">
      <c r="B165" s="222"/>
      <c r="C165" s="222"/>
      <c r="D165" s="222"/>
      <c r="E165" s="222"/>
      <c r="F165" s="222"/>
      <c r="G165" s="222"/>
      <c r="H165" s="222"/>
      <c r="I165" s="222"/>
      <c r="J165" s="222"/>
      <c r="K165" s="222"/>
      <c r="L165" s="222"/>
    </row>
    <row r="166" spans="2:12" ht="9.9499999999999993" customHeight="1">
      <c r="B166" s="222"/>
      <c r="C166" s="222"/>
      <c r="D166" s="222"/>
      <c r="E166" s="222"/>
      <c r="F166" s="222"/>
      <c r="G166" s="222"/>
      <c r="H166" s="222"/>
      <c r="I166" s="222"/>
      <c r="J166" s="222"/>
      <c r="K166" s="222"/>
      <c r="L166" s="222"/>
    </row>
    <row r="167" spans="2:12" ht="9.9499999999999993" customHeight="1">
      <c r="B167" s="222"/>
      <c r="C167" s="222"/>
      <c r="D167" s="222"/>
      <c r="E167" s="222"/>
      <c r="F167" s="222"/>
      <c r="G167" s="222"/>
      <c r="H167" s="222"/>
      <c r="I167" s="222"/>
      <c r="J167" s="222"/>
      <c r="K167" s="222"/>
      <c r="L167" s="222"/>
    </row>
    <row r="168" spans="2:12" ht="9.9499999999999993" customHeight="1">
      <c r="B168" s="222"/>
      <c r="C168" s="222"/>
      <c r="D168" s="222"/>
      <c r="E168" s="222"/>
      <c r="F168" s="222"/>
      <c r="G168" s="222"/>
      <c r="H168" s="222"/>
      <c r="I168" s="222"/>
      <c r="J168" s="222"/>
      <c r="K168" s="222"/>
      <c r="L168" s="222"/>
    </row>
    <row r="169" spans="2:12" ht="9.9499999999999993" customHeight="1">
      <c r="B169" s="222"/>
      <c r="C169" s="222"/>
      <c r="D169" s="222"/>
      <c r="E169" s="222"/>
      <c r="F169" s="222"/>
      <c r="G169" s="222"/>
      <c r="H169" s="222"/>
      <c r="I169" s="222"/>
      <c r="J169" s="222"/>
      <c r="K169" s="222"/>
      <c r="L169" s="222"/>
    </row>
    <row r="170" spans="2:12" ht="9.9499999999999993" customHeight="1">
      <c r="B170" s="222"/>
      <c r="C170" s="222"/>
      <c r="D170" s="222"/>
      <c r="E170" s="222"/>
      <c r="F170" s="222"/>
      <c r="G170" s="222"/>
      <c r="H170" s="222"/>
      <c r="I170" s="222"/>
      <c r="J170" s="222"/>
      <c r="K170" s="222"/>
      <c r="L170" s="222"/>
    </row>
    <row r="171" spans="2:12" ht="9.9499999999999993" customHeight="1">
      <c r="B171" s="222"/>
      <c r="C171" s="222"/>
      <c r="D171" s="222"/>
      <c r="E171" s="222"/>
      <c r="F171" s="222"/>
      <c r="G171" s="222"/>
      <c r="H171" s="222"/>
      <c r="I171" s="222"/>
      <c r="J171" s="222"/>
      <c r="K171" s="222"/>
      <c r="L171" s="222"/>
    </row>
    <row r="172" spans="2:12" ht="9.9499999999999993" customHeight="1">
      <c r="B172" s="222"/>
      <c r="C172" s="222"/>
      <c r="D172" s="222"/>
      <c r="E172" s="222"/>
      <c r="F172" s="222"/>
      <c r="G172" s="222"/>
      <c r="H172" s="222"/>
      <c r="I172" s="222"/>
      <c r="J172" s="222"/>
      <c r="K172" s="222"/>
      <c r="L172" s="222"/>
    </row>
    <row r="173" spans="2:12" ht="9.9499999999999993" customHeight="1">
      <c r="B173" s="222"/>
      <c r="C173" s="222"/>
      <c r="D173" s="222"/>
      <c r="E173" s="222"/>
      <c r="F173" s="222"/>
      <c r="G173" s="222"/>
      <c r="H173" s="222"/>
      <c r="I173" s="222"/>
      <c r="J173" s="222"/>
      <c r="K173" s="222"/>
      <c r="L173" s="222"/>
    </row>
    <row r="174" spans="2:12" ht="9.9499999999999993" customHeight="1">
      <c r="B174" s="222"/>
      <c r="C174" s="222"/>
      <c r="D174" s="222"/>
      <c r="E174" s="222"/>
      <c r="F174" s="222"/>
      <c r="G174" s="222"/>
      <c r="H174" s="222"/>
      <c r="I174" s="222"/>
      <c r="J174" s="222"/>
      <c r="K174" s="222"/>
      <c r="L174" s="222"/>
    </row>
    <row r="175" spans="2:12" ht="9.9499999999999993" customHeight="1">
      <c r="B175" s="222"/>
      <c r="C175" s="222"/>
      <c r="D175" s="222"/>
      <c r="E175" s="222"/>
      <c r="F175" s="222"/>
      <c r="G175" s="222"/>
      <c r="H175" s="222"/>
      <c r="I175" s="222"/>
      <c r="J175" s="222"/>
      <c r="K175" s="222"/>
      <c r="L175" s="222"/>
    </row>
    <row r="176" spans="2:12" ht="9.9499999999999993" customHeight="1">
      <c r="B176" s="222"/>
      <c r="C176" s="222"/>
      <c r="D176" s="222"/>
      <c r="E176" s="222"/>
      <c r="F176" s="222"/>
      <c r="G176" s="222"/>
      <c r="H176" s="222"/>
      <c r="I176" s="222"/>
      <c r="J176" s="222"/>
      <c r="K176" s="222"/>
      <c r="L176" s="222"/>
    </row>
    <row r="177" spans="2:12" ht="9.9499999999999993" customHeight="1">
      <c r="B177" s="222"/>
      <c r="C177" s="222"/>
      <c r="D177" s="222"/>
      <c r="E177" s="222"/>
      <c r="F177" s="222"/>
      <c r="G177" s="222"/>
      <c r="H177" s="222"/>
      <c r="I177" s="222"/>
      <c r="J177" s="222"/>
      <c r="K177" s="222"/>
      <c r="L177" s="222"/>
    </row>
    <row r="178" spans="2:12" ht="9.9499999999999993" customHeight="1">
      <c r="B178" s="222"/>
      <c r="C178" s="222"/>
      <c r="D178" s="222"/>
      <c r="E178" s="222"/>
      <c r="F178" s="222"/>
      <c r="G178" s="222"/>
      <c r="H178" s="222"/>
      <c r="I178" s="222"/>
      <c r="J178" s="222"/>
      <c r="K178" s="222"/>
      <c r="L178" s="222"/>
    </row>
    <row r="179" spans="2:12" ht="9.9499999999999993" customHeight="1">
      <c r="B179" s="222"/>
      <c r="C179" s="222"/>
      <c r="D179" s="222"/>
      <c r="E179" s="222"/>
      <c r="F179" s="222"/>
      <c r="G179" s="222"/>
      <c r="H179" s="222"/>
      <c r="I179" s="222"/>
      <c r="J179" s="222"/>
      <c r="K179" s="222"/>
      <c r="L179" s="222"/>
    </row>
    <row r="180" spans="2:12" ht="9.9499999999999993" customHeight="1">
      <c r="B180" s="222"/>
      <c r="C180" s="222"/>
      <c r="D180" s="222"/>
      <c r="E180" s="222"/>
      <c r="F180" s="222"/>
      <c r="G180" s="222"/>
      <c r="H180" s="222"/>
      <c r="I180" s="222"/>
      <c r="J180" s="222"/>
      <c r="K180" s="222"/>
      <c r="L180" s="222"/>
    </row>
    <row r="181" spans="2:12" ht="9.9499999999999993" customHeight="1">
      <c r="B181" s="222"/>
      <c r="C181" s="222"/>
      <c r="D181" s="222"/>
      <c r="E181" s="222"/>
      <c r="F181" s="222"/>
      <c r="G181" s="222"/>
      <c r="H181" s="222"/>
      <c r="I181" s="222"/>
      <c r="J181" s="222"/>
      <c r="K181" s="222"/>
      <c r="L181" s="222"/>
    </row>
    <row r="182" spans="2:12" ht="9.9499999999999993" customHeight="1">
      <c r="B182" s="222"/>
      <c r="C182" s="222"/>
      <c r="D182" s="222"/>
      <c r="E182" s="222"/>
      <c r="F182" s="222"/>
      <c r="G182" s="222"/>
      <c r="H182" s="222"/>
      <c r="I182" s="222"/>
      <c r="J182" s="222"/>
      <c r="K182" s="222"/>
      <c r="L182" s="222"/>
    </row>
    <row r="183" spans="2:12" ht="9.9499999999999993" customHeight="1">
      <c r="B183" s="222"/>
      <c r="C183" s="222"/>
      <c r="D183" s="222"/>
      <c r="E183" s="222"/>
      <c r="F183" s="222"/>
      <c r="G183" s="222"/>
      <c r="H183" s="222"/>
      <c r="I183" s="222"/>
      <c r="J183" s="222"/>
      <c r="K183" s="222"/>
      <c r="L183" s="222"/>
    </row>
    <row r="184" spans="2:12" ht="9.9499999999999993" customHeight="1">
      <c r="B184" s="222"/>
      <c r="C184" s="222"/>
      <c r="D184" s="222"/>
      <c r="E184" s="222"/>
      <c r="F184" s="222"/>
      <c r="G184" s="222"/>
      <c r="H184" s="222"/>
      <c r="I184" s="222"/>
      <c r="J184" s="222"/>
      <c r="K184" s="222"/>
      <c r="L184" s="222"/>
    </row>
    <row r="185" spans="2:12" ht="9.9499999999999993" customHeight="1">
      <c r="B185" s="222"/>
      <c r="C185" s="222"/>
      <c r="D185" s="222"/>
      <c r="E185" s="222"/>
      <c r="F185" s="222"/>
      <c r="G185" s="222"/>
      <c r="H185" s="222"/>
      <c r="I185" s="222"/>
      <c r="J185" s="222"/>
      <c r="K185" s="222"/>
      <c r="L185" s="222"/>
    </row>
    <row r="186" spans="2:12" ht="9.9499999999999993" customHeight="1">
      <c r="B186" s="222"/>
      <c r="C186" s="222"/>
      <c r="D186" s="222"/>
      <c r="E186" s="222"/>
      <c r="F186" s="222"/>
      <c r="G186" s="222"/>
      <c r="H186" s="222"/>
      <c r="I186" s="222"/>
      <c r="J186" s="222"/>
      <c r="K186" s="222"/>
      <c r="L186" s="222"/>
    </row>
    <row r="187" spans="2:12" ht="9.9499999999999993" customHeight="1">
      <c r="B187" s="222"/>
      <c r="C187" s="222"/>
      <c r="D187" s="222"/>
      <c r="E187" s="222"/>
      <c r="F187" s="222"/>
      <c r="G187" s="222"/>
      <c r="H187" s="222"/>
      <c r="I187" s="222"/>
      <c r="J187" s="222"/>
      <c r="K187" s="222"/>
      <c r="L187" s="222"/>
    </row>
    <row r="188" spans="2:12" ht="9.9499999999999993" customHeight="1">
      <c r="B188" s="222"/>
      <c r="C188" s="222"/>
      <c r="D188" s="222"/>
      <c r="E188" s="222"/>
      <c r="F188" s="222"/>
      <c r="G188" s="222"/>
      <c r="H188" s="222"/>
      <c r="I188" s="222"/>
      <c r="J188" s="222"/>
      <c r="K188" s="222"/>
      <c r="L188" s="222"/>
    </row>
    <row r="189" spans="2:12" ht="9.9499999999999993" customHeight="1">
      <c r="B189" s="222"/>
      <c r="C189" s="222"/>
      <c r="D189" s="222"/>
      <c r="E189" s="222"/>
      <c r="F189" s="222"/>
      <c r="G189" s="222"/>
      <c r="H189" s="222"/>
      <c r="I189" s="222"/>
      <c r="J189" s="222"/>
      <c r="K189" s="222"/>
      <c r="L189" s="222"/>
    </row>
    <row r="190" spans="2:12" ht="9.9499999999999993" customHeight="1">
      <c r="B190" s="222"/>
      <c r="C190" s="222"/>
      <c r="D190" s="222"/>
      <c r="E190" s="222"/>
      <c r="F190" s="222"/>
      <c r="G190" s="222"/>
      <c r="H190" s="222"/>
      <c r="I190" s="222"/>
      <c r="J190" s="222"/>
      <c r="K190" s="222"/>
      <c r="L190" s="222"/>
    </row>
    <row r="191" spans="2:12" ht="9.9499999999999993" customHeight="1">
      <c r="B191" s="222"/>
      <c r="C191" s="222"/>
      <c r="D191" s="222"/>
      <c r="E191" s="222"/>
      <c r="F191" s="222"/>
      <c r="G191" s="222"/>
      <c r="H191" s="222"/>
      <c r="I191" s="222"/>
      <c r="J191" s="222"/>
      <c r="K191" s="222"/>
      <c r="L191" s="222"/>
    </row>
    <row r="192" spans="2:12" ht="9.9499999999999993" customHeight="1">
      <c r="B192" s="222"/>
      <c r="C192" s="222"/>
      <c r="D192" s="222"/>
      <c r="E192" s="222"/>
      <c r="F192" s="222"/>
      <c r="G192" s="222"/>
      <c r="H192" s="222"/>
      <c r="I192" s="222"/>
      <c r="J192" s="222"/>
      <c r="K192" s="222"/>
      <c r="L192" s="222"/>
    </row>
    <row r="193" spans="2:12" ht="9.9499999999999993" customHeight="1">
      <c r="B193" s="222"/>
      <c r="C193" s="222"/>
      <c r="D193" s="222"/>
      <c r="E193" s="222"/>
      <c r="F193" s="222"/>
      <c r="G193" s="222"/>
      <c r="H193" s="222"/>
      <c r="I193" s="222"/>
      <c r="J193" s="222"/>
      <c r="K193" s="222"/>
      <c r="L193" s="222"/>
    </row>
    <row r="194" spans="2:12" ht="9.9499999999999993" customHeight="1">
      <c r="B194" s="222"/>
      <c r="C194" s="222"/>
      <c r="D194" s="222"/>
      <c r="E194" s="222"/>
      <c r="F194" s="222"/>
      <c r="G194" s="222"/>
      <c r="H194" s="222"/>
      <c r="I194" s="222"/>
      <c r="J194" s="222"/>
      <c r="K194" s="222"/>
      <c r="L194" s="222"/>
    </row>
    <row r="195" spans="2:12" ht="9.9499999999999993" customHeight="1">
      <c r="B195" s="222"/>
      <c r="C195" s="222"/>
      <c r="D195" s="222"/>
      <c r="E195" s="222"/>
      <c r="F195" s="222"/>
      <c r="G195" s="222"/>
      <c r="H195" s="222"/>
      <c r="I195" s="222"/>
      <c r="J195" s="222"/>
      <c r="K195" s="222"/>
      <c r="L195" s="222"/>
    </row>
    <row r="196" spans="2:12" ht="9.9499999999999993" customHeight="1">
      <c r="B196" s="222"/>
      <c r="C196" s="222"/>
      <c r="D196" s="222"/>
      <c r="E196" s="222"/>
      <c r="F196" s="222"/>
      <c r="G196" s="222"/>
      <c r="H196" s="222"/>
      <c r="I196" s="222"/>
      <c r="J196" s="222"/>
      <c r="K196" s="222"/>
      <c r="L196" s="222"/>
    </row>
    <row r="197" spans="2:12" ht="9.9499999999999993" customHeight="1">
      <c r="B197" s="222"/>
      <c r="C197" s="222"/>
      <c r="D197" s="222"/>
      <c r="E197" s="222"/>
      <c r="F197" s="222"/>
      <c r="G197" s="222"/>
      <c r="H197" s="222"/>
      <c r="I197" s="222"/>
      <c r="J197" s="222"/>
      <c r="K197" s="222"/>
      <c r="L197" s="222"/>
    </row>
    <row r="198" spans="2:12" ht="9.9499999999999993" customHeight="1">
      <c r="B198" s="222"/>
      <c r="C198" s="222"/>
      <c r="D198" s="222"/>
      <c r="E198" s="222"/>
      <c r="F198" s="222"/>
      <c r="G198" s="222"/>
      <c r="H198" s="222"/>
      <c r="I198" s="222"/>
      <c r="J198" s="222"/>
      <c r="K198" s="222"/>
      <c r="L198" s="222"/>
    </row>
    <row r="199" spans="2:12" ht="9.9499999999999993" customHeight="1">
      <c r="B199" s="222"/>
      <c r="C199" s="222"/>
      <c r="D199" s="222"/>
      <c r="E199" s="222"/>
      <c r="F199" s="222"/>
      <c r="G199" s="222"/>
      <c r="H199" s="222"/>
      <c r="I199" s="222"/>
      <c r="J199" s="222"/>
      <c r="K199" s="222"/>
      <c r="L199" s="222"/>
    </row>
    <row r="200" spans="2:12" ht="9.9499999999999993" customHeight="1">
      <c r="B200" s="222"/>
      <c r="C200" s="222"/>
      <c r="D200" s="222"/>
      <c r="E200" s="222"/>
      <c r="F200" s="222"/>
      <c r="G200" s="222"/>
      <c r="H200" s="222"/>
      <c r="I200" s="222"/>
      <c r="J200" s="222"/>
      <c r="K200" s="222"/>
      <c r="L200" s="222"/>
    </row>
    <row r="201" spans="2:12" ht="9.9499999999999993" customHeight="1">
      <c r="B201" s="222"/>
      <c r="C201" s="222"/>
      <c r="D201" s="222"/>
      <c r="E201" s="222"/>
      <c r="F201" s="222"/>
      <c r="G201" s="222"/>
      <c r="H201" s="222"/>
      <c r="I201" s="222"/>
      <c r="J201" s="222"/>
      <c r="K201" s="222"/>
      <c r="L201" s="222"/>
    </row>
    <row r="202" spans="2:12" ht="9.9499999999999993" customHeight="1">
      <c r="B202" s="222"/>
      <c r="C202" s="222"/>
      <c r="D202" s="222"/>
      <c r="E202" s="222"/>
      <c r="F202" s="222"/>
      <c r="G202" s="222"/>
      <c r="H202" s="222"/>
      <c r="I202" s="222"/>
      <c r="J202" s="222"/>
      <c r="K202" s="222"/>
      <c r="L202" s="222"/>
    </row>
    <row r="203" spans="2:12" ht="9.9499999999999993" customHeight="1">
      <c r="B203" s="222"/>
      <c r="C203" s="222"/>
      <c r="D203" s="222"/>
      <c r="E203" s="222"/>
      <c r="F203" s="222"/>
      <c r="G203" s="222"/>
      <c r="H203" s="222"/>
      <c r="I203" s="222"/>
      <c r="J203" s="222"/>
      <c r="K203" s="222"/>
      <c r="L203" s="222"/>
    </row>
    <row r="204" spans="2:12" ht="9.9499999999999993" customHeight="1">
      <c r="B204" s="222"/>
      <c r="C204" s="222"/>
      <c r="D204" s="222"/>
      <c r="E204" s="222"/>
      <c r="F204" s="222"/>
      <c r="G204" s="222"/>
      <c r="H204" s="222"/>
      <c r="I204" s="222"/>
      <c r="J204" s="222"/>
      <c r="K204" s="222"/>
      <c r="L204" s="222"/>
    </row>
    <row r="205" spans="2:12" ht="9.9499999999999993" customHeight="1">
      <c r="B205" s="222"/>
      <c r="C205" s="222"/>
      <c r="D205" s="222"/>
      <c r="E205" s="222"/>
      <c r="F205" s="222"/>
      <c r="G205" s="222"/>
      <c r="H205" s="222"/>
      <c r="I205" s="222"/>
      <c r="J205" s="222"/>
      <c r="K205" s="222"/>
      <c r="L205" s="222"/>
    </row>
    <row r="206" spans="2:12" ht="9.9499999999999993" customHeight="1">
      <c r="B206" s="222"/>
      <c r="C206" s="222"/>
      <c r="D206" s="222"/>
      <c r="E206" s="222"/>
      <c r="F206" s="222"/>
      <c r="G206" s="222"/>
      <c r="H206" s="222"/>
      <c r="I206" s="222"/>
      <c r="J206" s="222"/>
      <c r="K206" s="222"/>
      <c r="L206" s="222"/>
    </row>
    <row r="207" spans="2:12" ht="9.9499999999999993" customHeight="1">
      <c r="B207" s="222"/>
      <c r="C207" s="222"/>
      <c r="D207" s="222"/>
      <c r="E207" s="222"/>
      <c r="F207" s="222"/>
      <c r="G207" s="222"/>
      <c r="H207" s="222"/>
      <c r="I207" s="222"/>
      <c r="J207" s="222"/>
      <c r="K207" s="222"/>
      <c r="L207" s="222"/>
    </row>
    <row r="208" spans="2:12" ht="9.9499999999999993" customHeight="1">
      <c r="B208" s="222"/>
      <c r="C208" s="222"/>
      <c r="D208" s="222"/>
      <c r="E208" s="222"/>
      <c r="F208" s="222"/>
      <c r="G208" s="222"/>
      <c r="H208" s="222"/>
      <c r="I208" s="222"/>
      <c r="J208" s="222"/>
      <c r="K208" s="222"/>
      <c r="L208" s="222"/>
    </row>
    <row r="209" spans="2:12" ht="9.9499999999999993" customHeight="1">
      <c r="B209" s="222"/>
      <c r="C209" s="222"/>
      <c r="D209" s="222"/>
      <c r="E209" s="222"/>
      <c r="F209" s="222"/>
      <c r="G209" s="222"/>
      <c r="H209" s="222"/>
      <c r="I209" s="222"/>
      <c r="J209" s="222"/>
      <c r="K209" s="222"/>
      <c r="L209" s="222"/>
    </row>
    <row r="210" spans="2:12" ht="9.9499999999999993" customHeight="1">
      <c r="B210" s="222"/>
      <c r="C210" s="222"/>
      <c r="D210" s="222"/>
      <c r="E210" s="222"/>
      <c r="F210" s="222"/>
      <c r="G210" s="222"/>
      <c r="H210" s="222"/>
      <c r="I210" s="222"/>
      <c r="J210" s="222"/>
      <c r="K210" s="222"/>
      <c r="L210" s="222"/>
    </row>
    <row r="211" spans="2:12" ht="9.9499999999999993" customHeight="1">
      <c r="B211" s="222"/>
      <c r="C211" s="222"/>
      <c r="D211" s="222"/>
      <c r="E211" s="222"/>
      <c r="F211" s="222"/>
      <c r="G211" s="222"/>
      <c r="H211" s="222"/>
      <c r="I211" s="222"/>
      <c r="J211" s="222"/>
      <c r="K211" s="222"/>
      <c r="L211" s="222"/>
    </row>
    <row r="212" spans="2:12" ht="9.9499999999999993" customHeight="1">
      <c r="B212" s="222"/>
      <c r="C212" s="222"/>
      <c r="D212" s="222"/>
      <c r="E212" s="222"/>
      <c r="F212" s="222"/>
      <c r="G212" s="222"/>
      <c r="H212" s="222"/>
      <c r="I212" s="222"/>
      <c r="J212" s="222"/>
      <c r="K212" s="222"/>
      <c r="L212" s="222"/>
    </row>
    <row r="213" spans="2:12" ht="9.9499999999999993" customHeight="1">
      <c r="B213" s="222"/>
      <c r="C213" s="222"/>
      <c r="D213" s="222"/>
      <c r="E213" s="222"/>
      <c r="F213" s="222"/>
      <c r="G213" s="222"/>
      <c r="H213" s="222"/>
      <c r="I213" s="222"/>
      <c r="J213" s="222"/>
      <c r="K213" s="222"/>
      <c r="L213" s="222"/>
    </row>
    <row r="214" spans="2:12" ht="9.9499999999999993" customHeight="1">
      <c r="B214" s="222"/>
      <c r="C214" s="222"/>
      <c r="D214" s="222"/>
      <c r="E214" s="222"/>
      <c r="F214" s="222"/>
      <c r="G214" s="222"/>
      <c r="H214" s="222"/>
      <c r="I214" s="222"/>
      <c r="J214" s="222"/>
      <c r="K214" s="222"/>
      <c r="L214" s="222"/>
    </row>
    <row r="215" spans="2:12" ht="9.9499999999999993" customHeight="1">
      <c r="B215" s="222"/>
      <c r="C215" s="222"/>
      <c r="D215" s="222"/>
      <c r="E215" s="222"/>
      <c r="F215" s="222"/>
      <c r="G215" s="222"/>
      <c r="H215" s="222"/>
      <c r="I215" s="222"/>
      <c r="J215" s="222"/>
      <c r="K215" s="222"/>
      <c r="L215" s="222"/>
    </row>
    <row r="216" spans="2:12" ht="9.9499999999999993" customHeight="1">
      <c r="B216" s="222"/>
      <c r="C216" s="222"/>
      <c r="D216" s="222"/>
      <c r="E216" s="222"/>
      <c r="F216" s="222"/>
      <c r="G216" s="222"/>
      <c r="H216" s="222"/>
      <c r="I216" s="222"/>
      <c r="J216" s="222"/>
      <c r="K216" s="222"/>
      <c r="L216" s="222"/>
    </row>
    <row r="217" spans="2:12" ht="9.9499999999999993" customHeight="1">
      <c r="B217" s="222"/>
      <c r="C217" s="222"/>
      <c r="D217" s="222"/>
      <c r="E217" s="222"/>
      <c r="F217" s="222"/>
      <c r="G217" s="222"/>
      <c r="H217" s="222"/>
      <c r="I217" s="222"/>
      <c r="J217" s="222"/>
      <c r="K217" s="222"/>
      <c r="L217" s="222"/>
    </row>
    <row r="218" spans="2:12" ht="9.9499999999999993" customHeight="1">
      <c r="B218" s="222"/>
      <c r="C218" s="222"/>
      <c r="D218" s="222"/>
      <c r="E218" s="222"/>
      <c r="F218" s="222"/>
      <c r="G218" s="222"/>
      <c r="H218" s="222"/>
      <c r="I218" s="222"/>
      <c r="J218" s="222"/>
      <c r="K218" s="222"/>
      <c r="L218" s="222"/>
    </row>
    <row r="219" spans="2:12" ht="9.9499999999999993" customHeight="1">
      <c r="B219" s="222"/>
      <c r="C219" s="222"/>
      <c r="D219" s="222"/>
      <c r="E219" s="222"/>
      <c r="F219" s="222"/>
      <c r="G219" s="222"/>
      <c r="H219" s="222"/>
      <c r="I219" s="222"/>
      <c r="J219" s="222"/>
      <c r="K219" s="222"/>
      <c r="L219" s="222"/>
    </row>
    <row r="220" spans="2:12" ht="9.9499999999999993" customHeight="1">
      <c r="B220" s="222"/>
      <c r="C220" s="222"/>
      <c r="D220" s="222"/>
      <c r="E220" s="222"/>
      <c r="F220" s="222"/>
      <c r="G220" s="222"/>
      <c r="H220" s="222"/>
      <c r="I220" s="222"/>
      <c r="J220" s="222"/>
      <c r="K220" s="222"/>
      <c r="L220" s="222"/>
    </row>
    <row r="221" spans="2:12" ht="9.9499999999999993" customHeight="1">
      <c r="B221" s="222"/>
      <c r="C221" s="222"/>
      <c r="D221" s="222"/>
      <c r="E221" s="222"/>
      <c r="F221" s="222"/>
      <c r="G221" s="222"/>
      <c r="H221" s="222"/>
      <c r="I221" s="222"/>
      <c r="J221" s="222"/>
      <c r="K221" s="222"/>
      <c r="L221" s="222"/>
    </row>
    <row r="222" spans="2:12" ht="9.9499999999999993" customHeight="1">
      <c r="B222" s="222"/>
      <c r="C222" s="222"/>
      <c r="D222" s="222"/>
      <c r="E222" s="222"/>
      <c r="F222" s="222"/>
      <c r="G222" s="222"/>
      <c r="H222" s="222"/>
      <c r="I222" s="222"/>
      <c r="J222" s="222"/>
      <c r="K222" s="222"/>
      <c r="L222" s="222"/>
    </row>
    <row r="223" spans="2:12" ht="9.9499999999999993" customHeight="1">
      <c r="B223" s="222"/>
      <c r="C223" s="222"/>
      <c r="D223" s="222"/>
      <c r="E223" s="222"/>
      <c r="F223" s="222"/>
      <c r="G223" s="222"/>
      <c r="H223" s="222"/>
      <c r="I223" s="222"/>
      <c r="J223" s="222"/>
      <c r="K223" s="222"/>
      <c r="L223" s="222"/>
    </row>
    <row r="224" spans="2:12" ht="9.9499999999999993" customHeight="1">
      <c r="B224" s="222"/>
      <c r="C224" s="222"/>
      <c r="D224" s="222"/>
      <c r="E224" s="222"/>
      <c r="F224" s="222"/>
      <c r="G224" s="222"/>
      <c r="H224" s="222"/>
      <c r="I224" s="222"/>
      <c r="J224" s="222"/>
      <c r="K224" s="222"/>
      <c r="L224" s="222"/>
    </row>
    <row r="225" spans="2:12" ht="9.9499999999999993" customHeight="1">
      <c r="B225" s="222"/>
      <c r="C225" s="222"/>
      <c r="D225" s="222"/>
      <c r="E225" s="222"/>
      <c r="F225" s="222"/>
      <c r="G225" s="222"/>
      <c r="H225" s="222"/>
      <c r="I225" s="222"/>
      <c r="J225" s="222"/>
      <c r="K225" s="222"/>
      <c r="L225" s="222"/>
    </row>
    <row r="226" spans="2:12" ht="9.9499999999999993" customHeight="1">
      <c r="B226" s="222"/>
      <c r="C226" s="222"/>
      <c r="D226" s="222"/>
      <c r="E226" s="222"/>
      <c r="F226" s="222"/>
      <c r="G226" s="222"/>
      <c r="H226" s="222"/>
      <c r="I226" s="222"/>
      <c r="J226" s="222"/>
      <c r="K226" s="222"/>
      <c r="L226" s="222"/>
    </row>
    <row r="227" spans="2:12" ht="9.9499999999999993" customHeight="1">
      <c r="B227" s="222"/>
      <c r="C227" s="222"/>
      <c r="D227" s="222"/>
      <c r="E227" s="222"/>
      <c r="F227" s="222"/>
      <c r="G227" s="222"/>
      <c r="H227" s="222"/>
      <c r="I227" s="222"/>
      <c r="J227" s="222"/>
      <c r="K227" s="222"/>
      <c r="L227" s="222"/>
    </row>
    <row r="228" spans="2:12" ht="9.9499999999999993" customHeight="1">
      <c r="B228" s="222"/>
      <c r="C228" s="222"/>
      <c r="D228" s="222"/>
      <c r="E228" s="222"/>
      <c r="F228" s="222"/>
      <c r="G228" s="222"/>
      <c r="H228" s="222"/>
      <c r="I228" s="222"/>
      <c r="J228" s="222"/>
      <c r="K228" s="222"/>
      <c r="L228" s="222"/>
    </row>
    <row r="229" spans="2:12" ht="9.9499999999999993" customHeight="1">
      <c r="B229" s="222"/>
      <c r="C229" s="222"/>
      <c r="D229" s="222"/>
      <c r="E229" s="222"/>
      <c r="F229" s="222"/>
      <c r="G229" s="222"/>
      <c r="H229" s="222"/>
      <c r="I229" s="222"/>
      <c r="J229" s="222"/>
      <c r="K229" s="222"/>
      <c r="L229" s="222"/>
    </row>
    <row r="230" spans="2:12" ht="9.9499999999999993" customHeight="1">
      <c r="B230" s="222"/>
      <c r="C230" s="222"/>
      <c r="D230" s="222"/>
      <c r="E230" s="222"/>
      <c r="F230" s="222"/>
      <c r="G230" s="222"/>
      <c r="H230" s="222"/>
      <c r="I230" s="222"/>
      <c r="J230" s="222"/>
      <c r="K230" s="222"/>
      <c r="L230" s="222"/>
    </row>
    <row r="231" spans="2:12" ht="9.9499999999999993" customHeight="1">
      <c r="B231" s="222"/>
      <c r="C231" s="222"/>
      <c r="D231" s="222"/>
      <c r="E231" s="222"/>
      <c r="F231" s="222"/>
      <c r="G231" s="222"/>
      <c r="H231" s="222"/>
      <c r="I231" s="222"/>
      <c r="J231" s="222"/>
      <c r="K231" s="222"/>
      <c r="L231" s="222"/>
    </row>
    <row r="232" spans="2:12" ht="9.9499999999999993" customHeight="1">
      <c r="B232" s="222"/>
      <c r="C232" s="222"/>
      <c r="D232" s="222"/>
      <c r="E232" s="222"/>
      <c r="F232" s="222"/>
      <c r="G232" s="222"/>
      <c r="H232" s="222"/>
      <c r="I232" s="222"/>
      <c r="J232" s="222"/>
      <c r="K232" s="222"/>
      <c r="L232" s="222"/>
    </row>
    <row r="233" spans="2:12" ht="9.9499999999999993" customHeight="1">
      <c r="B233" s="222"/>
      <c r="C233" s="222"/>
      <c r="D233" s="222"/>
      <c r="E233" s="222"/>
      <c r="F233" s="222"/>
      <c r="G233" s="222"/>
      <c r="H233" s="222"/>
      <c r="I233" s="222"/>
      <c r="J233" s="222"/>
      <c r="K233" s="222"/>
      <c r="L233" s="222"/>
    </row>
    <row r="234" spans="2:12" ht="9.9499999999999993" customHeight="1">
      <c r="B234" s="222"/>
      <c r="C234" s="222"/>
      <c r="D234" s="222"/>
      <c r="E234" s="222"/>
      <c r="F234" s="222"/>
      <c r="G234" s="222"/>
      <c r="H234" s="222"/>
      <c r="I234" s="222"/>
      <c r="J234" s="222"/>
      <c r="K234" s="222"/>
      <c r="L234" s="222"/>
    </row>
    <row r="235" spans="2:12" ht="9.9499999999999993" customHeight="1">
      <c r="B235" s="222"/>
      <c r="C235" s="222"/>
      <c r="D235" s="222"/>
      <c r="E235" s="222"/>
      <c r="F235" s="222"/>
      <c r="G235" s="222"/>
      <c r="H235" s="222"/>
      <c r="I235" s="222"/>
      <c r="J235" s="222"/>
      <c r="K235" s="222"/>
      <c r="L235" s="222"/>
    </row>
    <row r="236" spans="2:12" ht="9.9499999999999993" customHeight="1">
      <c r="B236" s="222"/>
      <c r="C236" s="222"/>
      <c r="D236" s="222"/>
      <c r="E236" s="222"/>
      <c r="F236" s="222"/>
      <c r="G236" s="222"/>
      <c r="H236" s="222"/>
      <c r="I236" s="222"/>
      <c r="J236" s="222"/>
      <c r="K236" s="222"/>
      <c r="L236" s="222"/>
    </row>
    <row r="237" spans="2:12" ht="9.9499999999999993" customHeight="1">
      <c r="B237" s="222"/>
      <c r="C237" s="222"/>
      <c r="D237" s="222"/>
      <c r="E237" s="222"/>
      <c r="F237" s="222"/>
      <c r="G237" s="222"/>
      <c r="H237" s="222"/>
      <c r="I237" s="222"/>
      <c r="J237" s="222"/>
      <c r="K237" s="222"/>
      <c r="L237" s="222"/>
    </row>
    <row r="238" spans="2:12" ht="9.9499999999999993" customHeight="1">
      <c r="B238" s="222"/>
      <c r="C238" s="222"/>
      <c r="D238" s="222"/>
      <c r="E238" s="222"/>
      <c r="F238" s="222"/>
      <c r="G238" s="222"/>
      <c r="H238" s="222"/>
      <c r="I238" s="222"/>
      <c r="J238" s="222"/>
      <c r="K238" s="222"/>
      <c r="L238" s="222"/>
    </row>
    <row r="239" spans="2:12" ht="9.9499999999999993" customHeight="1">
      <c r="B239" s="222"/>
      <c r="C239" s="222"/>
      <c r="D239" s="222"/>
      <c r="E239" s="222"/>
      <c r="F239" s="222"/>
      <c r="G239" s="222"/>
      <c r="H239" s="222"/>
      <c r="I239" s="222"/>
      <c r="J239" s="222"/>
      <c r="K239" s="222"/>
      <c r="L239" s="222"/>
    </row>
    <row r="240" spans="2:12" ht="9.9499999999999993" customHeight="1">
      <c r="B240" s="222"/>
      <c r="C240" s="222"/>
      <c r="D240" s="222"/>
      <c r="E240" s="222"/>
      <c r="F240" s="222"/>
      <c r="G240" s="222"/>
      <c r="H240" s="222"/>
      <c r="I240" s="222"/>
      <c r="J240" s="222"/>
      <c r="K240" s="222"/>
      <c r="L240" s="222"/>
    </row>
    <row r="241" spans="2:12" ht="9.9499999999999993" customHeight="1">
      <c r="B241" s="222"/>
      <c r="C241" s="222"/>
      <c r="D241" s="222"/>
      <c r="E241" s="222"/>
      <c r="F241" s="222"/>
      <c r="G241" s="222"/>
      <c r="H241" s="222"/>
      <c r="I241" s="222"/>
      <c r="J241" s="222"/>
      <c r="K241" s="222"/>
      <c r="L241" s="222"/>
    </row>
    <row r="242" spans="2:12" ht="9.9499999999999993" customHeight="1">
      <c r="B242" s="222"/>
      <c r="C242" s="222"/>
      <c r="D242" s="222"/>
      <c r="E242" s="222"/>
      <c r="F242" s="222"/>
      <c r="G242" s="222"/>
      <c r="H242" s="222"/>
      <c r="I242" s="222"/>
      <c r="J242" s="222"/>
      <c r="K242" s="222"/>
      <c r="L242" s="222"/>
    </row>
    <row r="243" spans="2:12" ht="9.9499999999999993" customHeight="1">
      <c r="B243" s="222"/>
      <c r="C243" s="222"/>
      <c r="D243" s="222"/>
      <c r="E243" s="222"/>
      <c r="F243" s="222"/>
      <c r="G243" s="222"/>
      <c r="H243" s="222"/>
      <c r="I243" s="222"/>
      <c r="J243" s="222"/>
      <c r="K243" s="222"/>
      <c r="L243" s="222"/>
    </row>
    <row r="244" spans="2:12" ht="9.9499999999999993" customHeight="1">
      <c r="B244" s="222"/>
      <c r="C244" s="222"/>
      <c r="D244" s="222"/>
      <c r="E244" s="222"/>
      <c r="F244" s="222"/>
      <c r="G244" s="222"/>
      <c r="H244" s="222"/>
      <c r="I244" s="222"/>
      <c r="J244" s="222"/>
      <c r="K244" s="222"/>
      <c r="L244" s="222"/>
    </row>
    <row r="245" spans="2:12" ht="9.9499999999999993" customHeight="1">
      <c r="B245" s="222"/>
      <c r="C245" s="222"/>
      <c r="D245" s="222"/>
      <c r="E245" s="222"/>
      <c r="F245" s="222"/>
      <c r="G245" s="222"/>
      <c r="H245" s="222"/>
      <c r="I245" s="222"/>
      <c r="J245" s="222"/>
      <c r="K245" s="222"/>
      <c r="L245" s="222"/>
    </row>
    <row r="246" spans="2:12" ht="9.9499999999999993" customHeight="1">
      <c r="B246" s="222"/>
      <c r="C246" s="222"/>
      <c r="D246" s="222"/>
      <c r="E246" s="222"/>
      <c r="F246" s="222"/>
      <c r="G246" s="222"/>
      <c r="H246" s="222"/>
      <c r="I246" s="222"/>
      <c r="J246" s="222"/>
      <c r="K246" s="222"/>
      <c r="L246" s="222"/>
    </row>
    <row r="247" spans="2:12" ht="9.9499999999999993" customHeight="1">
      <c r="B247" s="222"/>
      <c r="C247" s="222"/>
      <c r="D247" s="222"/>
      <c r="E247" s="222"/>
      <c r="F247" s="222"/>
      <c r="G247" s="222"/>
      <c r="H247" s="222"/>
      <c r="I247" s="222"/>
      <c r="J247" s="222"/>
      <c r="K247" s="222"/>
      <c r="L247" s="222"/>
    </row>
  </sheetData>
  <phoneticPr fontId="0" type="noConversion"/>
  <hyperlinks>
    <hyperlink ref="AC1" location="Survol!A1" display="retour au survol"/>
  </hyperlinks>
  <pageMargins left="0.31" right="0.19" top="0.52" bottom="0.43" header="0.41" footer="0.17"/>
  <pageSetup paperSize="9" scale="97" orientation="landscape" r:id="rId1"/>
  <headerFooter alignWithMargins="0"/>
  <ignoredErrors>
    <ignoredError sqref="B18:U18 V18:AC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showGridLines="0" zoomScaleNormal="100" workbookViewId="0"/>
  </sheetViews>
  <sheetFormatPr baseColWidth="10" defaultColWidth="6.1640625" defaultRowHeight="9.9499999999999993" customHeight="1"/>
  <cols>
    <col min="1" max="1" width="8.83203125" style="160" customWidth="1"/>
    <col min="2" max="16384" width="6.1640625" style="62"/>
  </cols>
  <sheetData>
    <row r="1" spans="1:40" s="67" customFormat="1" ht="12">
      <c r="A1" s="41" t="str">
        <f>"Canton de "&amp;Survol!$C5</f>
        <v>Canton de Lucerne</v>
      </c>
      <c r="B1" s="41"/>
      <c r="C1" s="41"/>
      <c r="D1" s="41"/>
      <c r="E1" s="41"/>
      <c r="F1" s="41"/>
      <c r="G1" s="41"/>
      <c r="AF1" s="223"/>
      <c r="AN1" s="179" t="s">
        <v>142</v>
      </c>
    </row>
    <row r="2" spans="1:40" s="73" customFormat="1" ht="14.1" customHeight="1">
      <c r="A2" s="70" t="s">
        <v>281</v>
      </c>
      <c r="B2" s="7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row>
    <row r="3" spans="1:40" s="76" customFormat="1" ht="18" customHeight="1">
      <c r="A3" s="148"/>
      <c r="B3" s="149">
        <v>1971</v>
      </c>
      <c r="C3" s="149"/>
      <c r="D3" s="150"/>
      <c r="E3" s="149">
        <v>1975</v>
      </c>
      <c r="F3" s="149"/>
      <c r="G3" s="150"/>
      <c r="H3" s="149">
        <v>1979</v>
      </c>
      <c r="I3" s="149"/>
      <c r="J3" s="150"/>
      <c r="K3" s="149">
        <v>1983</v>
      </c>
      <c r="L3" s="149"/>
      <c r="M3" s="150"/>
      <c r="N3" s="149">
        <v>1987</v>
      </c>
      <c r="O3" s="149"/>
      <c r="P3" s="150"/>
      <c r="Q3" s="149">
        <v>1991</v>
      </c>
      <c r="R3" s="149"/>
      <c r="S3" s="150"/>
      <c r="T3" s="149">
        <v>1995</v>
      </c>
      <c r="U3" s="149"/>
      <c r="V3" s="150"/>
      <c r="W3" s="149">
        <v>1999</v>
      </c>
      <c r="X3" s="149"/>
      <c r="Y3" s="150"/>
      <c r="Z3" s="149">
        <v>2003</v>
      </c>
      <c r="AA3" s="149"/>
      <c r="AB3" s="150"/>
      <c r="AC3" s="149">
        <v>2007</v>
      </c>
      <c r="AD3" s="149"/>
      <c r="AE3" s="150"/>
      <c r="AF3" s="149">
        <v>2011</v>
      </c>
      <c r="AG3" s="149"/>
      <c r="AH3" s="150"/>
      <c r="AI3" s="149">
        <v>2015</v>
      </c>
      <c r="AJ3" s="149"/>
      <c r="AK3" s="149"/>
      <c r="AL3" s="75">
        <v>2019</v>
      </c>
      <c r="AM3" s="149"/>
      <c r="AN3" s="149"/>
    </row>
    <row r="4" spans="1:40" s="51" customFormat="1" ht="18" customHeight="1">
      <c r="A4" s="224" t="s">
        <v>172</v>
      </c>
      <c r="B4" s="150" t="s">
        <v>1</v>
      </c>
      <c r="C4" s="74" t="s">
        <v>147</v>
      </c>
      <c r="D4" s="74" t="s">
        <v>153</v>
      </c>
      <c r="E4" s="150" t="s">
        <v>1</v>
      </c>
      <c r="F4" s="74" t="s">
        <v>147</v>
      </c>
      <c r="G4" s="74" t="s">
        <v>153</v>
      </c>
      <c r="H4" s="150" t="s">
        <v>1</v>
      </c>
      <c r="I4" s="74" t="s">
        <v>147</v>
      </c>
      <c r="J4" s="74" t="s">
        <v>153</v>
      </c>
      <c r="K4" s="150" t="s">
        <v>1</v>
      </c>
      <c r="L4" s="74" t="s">
        <v>147</v>
      </c>
      <c r="M4" s="74" t="s">
        <v>153</v>
      </c>
      <c r="N4" s="150" t="s">
        <v>1</v>
      </c>
      <c r="O4" s="74" t="s">
        <v>147</v>
      </c>
      <c r="P4" s="74" t="s">
        <v>153</v>
      </c>
      <c r="Q4" s="150" t="s">
        <v>1</v>
      </c>
      <c r="R4" s="74" t="s">
        <v>147</v>
      </c>
      <c r="S4" s="74" t="s">
        <v>153</v>
      </c>
      <c r="T4" s="150" t="s">
        <v>1</v>
      </c>
      <c r="U4" s="74" t="s">
        <v>147</v>
      </c>
      <c r="V4" s="74" t="s">
        <v>153</v>
      </c>
      <c r="W4" s="150" t="s">
        <v>1</v>
      </c>
      <c r="X4" s="74" t="s">
        <v>147</v>
      </c>
      <c r="Y4" s="74" t="s">
        <v>153</v>
      </c>
      <c r="Z4" s="150" t="s">
        <v>1</v>
      </c>
      <c r="AA4" s="74" t="s">
        <v>147</v>
      </c>
      <c r="AB4" s="74" t="s">
        <v>153</v>
      </c>
      <c r="AC4" s="150" t="s">
        <v>1</v>
      </c>
      <c r="AD4" s="74" t="s">
        <v>147</v>
      </c>
      <c r="AE4" s="74" t="s">
        <v>153</v>
      </c>
      <c r="AF4" s="150" t="s">
        <v>1</v>
      </c>
      <c r="AG4" s="74" t="s">
        <v>147</v>
      </c>
      <c r="AH4" s="74" t="s">
        <v>153</v>
      </c>
      <c r="AI4" s="150" t="s">
        <v>1</v>
      </c>
      <c r="AJ4" s="74" t="s">
        <v>147</v>
      </c>
      <c r="AK4" s="75" t="s">
        <v>213</v>
      </c>
      <c r="AL4" s="74" t="s">
        <v>1</v>
      </c>
      <c r="AM4" s="74" t="s">
        <v>147</v>
      </c>
      <c r="AN4" s="75" t="s">
        <v>213</v>
      </c>
    </row>
    <row r="5" spans="1:40" s="228" customFormat="1" ht="12">
      <c r="A5" s="77" t="s">
        <v>156</v>
      </c>
      <c r="B5" s="152">
        <v>2</v>
      </c>
      <c r="C5" s="152">
        <v>53</v>
      </c>
      <c r="D5" s="225">
        <f t="shared" ref="D5:D15" si="0">IF(OR(ISNUMBER(B5),ISNUMBER(C5)),100/SUM(B5:C5)*B5,"")</f>
        <v>3.6363636363636362</v>
      </c>
      <c r="E5" s="152">
        <v>4</v>
      </c>
      <c r="F5" s="152">
        <v>52</v>
      </c>
      <c r="G5" s="225">
        <f t="shared" ref="G5:G15" si="1">IF(OR(ISNUMBER(E5),ISNUMBER(F5)),100/SUM(E5:F5)*E5,"")</f>
        <v>7.1428571428571432</v>
      </c>
      <c r="H5" s="152">
        <v>5</v>
      </c>
      <c r="I5" s="152">
        <v>53</v>
      </c>
      <c r="J5" s="225">
        <f t="shared" ref="J5:J15" si="2">IF(OR(ISNUMBER(H5),ISNUMBER(I5)),100/SUM(H5:I5)*H5,"")</f>
        <v>8.6206896551724128</v>
      </c>
      <c r="K5" s="152">
        <v>7</v>
      </c>
      <c r="L5" s="152">
        <v>49</v>
      </c>
      <c r="M5" s="225">
        <f t="shared" ref="M5:M15" si="3">IF(OR(ISNUMBER(K5),ISNUMBER(L5)),100/SUM(K5:L5)*K5,"")</f>
        <v>12.5</v>
      </c>
      <c r="N5" s="152">
        <v>5</v>
      </c>
      <c r="O5" s="152">
        <v>51</v>
      </c>
      <c r="P5" s="225">
        <f t="shared" ref="P5:P15" si="4">IF(OR(ISNUMBER(N5),ISNUMBER(O5)),100/SUM(N5:O5)*N5,"")</f>
        <v>8.9285714285714288</v>
      </c>
      <c r="Q5" s="152">
        <v>9</v>
      </c>
      <c r="R5" s="152">
        <v>48</v>
      </c>
      <c r="S5" s="225">
        <f t="shared" ref="S5:S15" si="5">IF(OR(ISNUMBER(Q5),ISNUMBER(R5)),100/SUM(Q5:R5)*Q5,"")</f>
        <v>15.789473684210526</v>
      </c>
      <c r="T5" s="152">
        <v>14</v>
      </c>
      <c r="U5" s="152">
        <v>37</v>
      </c>
      <c r="V5" s="225">
        <f t="shared" ref="V5:V15" si="6">IF(OR(ISNUMBER(T5),ISNUMBER(U5)),100/SUM(T5:U5)*T5,"")</f>
        <v>27.450980392156861</v>
      </c>
      <c r="W5" s="152">
        <v>9</v>
      </c>
      <c r="X5" s="152">
        <v>22</v>
      </c>
      <c r="Y5" s="225">
        <f t="shared" ref="Y5:Y15" si="7">IF(OR(ISNUMBER(W5),ISNUMBER(X5)),100/SUM(W5:X5)*W5,"")</f>
        <v>29.032258064516128</v>
      </c>
      <c r="Z5" s="152">
        <v>7</v>
      </c>
      <c r="AA5" s="152">
        <v>21</v>
      </c>
      <c r="AB5" s="225">
        <f t="shared" ref="AB5:AB15" si="8">IF(OR(ISNUMBER(Z5),ISNUMBER(AA5)),100/SUM(Z5:AA5)*Z5,"")</f>
        <v>25</v>
      </c>
      <c r="AC5" s="152">
        <v>5</v>
      </c>
      <c r="AD5" s="152">
        <v>24</v>
      </c>
      <c r="AE5" s="225">
        <f t="shared" ref="AE5:AE15" si="9">IF(OR(ISNUMBER(AC5),ISNUMBER(AD5)),100/SUM(AC5:AD5)*AC5,"")</f>
        <v>17.241379310344826</v>
      </c>
      <c r="AF5" s="152">
        <v>5</v>
      </c>
      <c r="AG5" s="152">
        <v>18</v>
      </c>
      <c r="AH5" s="225">
        <f t="shared" ref="AH5:AH15" si="10">IF(OR(ISNUMBER(AF5),ISNUMBER(AG5)),100/SUM(AF5:AG5)*AF5,"")</f>
        <v>21.739130434782609</v>
      </c>
      <c r="AI5" s="152">
        <v>7</v>
      </c>
      <c r="AJ5" s="152">
        <v>18</v>
      </c>
      <c r="AK5" s="226">
        <f>IF(OR(ISNUMBER(AI5),ISNUMBER(AJ5)),100/SUM(AI5:AJ5)*AI5,"")</f>
        <v>28</v>
      </c>
      <c r="AL5" s="227">
        <v>6</v>
      </c>
      <c r="AM5" s="227">
        <v>16</v>
      </c>
      <c r="AN5" s="226">
        <f>IF(OR(ISNUMBER(AL5),ISNUMBER(AM5)),100/SUM(AL5:AM5)*AL5,"")</f>
        <v>27.272727272727273</v>
      </c>
    </row>
    <row r="6" spans="1:40" s="228" customFormat="1" ht="12">
      <c r="A6" s="77" t="s">
        <v>32</v>
      </c>
      <c r="B6" s="152">
        <v>5</v>
      </c>
      <c r="C6" s="152">
        <v>80</v>
      </c>
      <c r="D6" s="225">
        <f t="shared" si="0"/>
        <v>5.882352941176471</v>
      </c>
      <c r="E6" s="152">
        <v>6</v>
      </c>
      <c r="F6" s="152">
        <v>82</v>
      </c>
      <c r="G6" s="225">
        <f t="shared" si="1"/>
        <v>6.8181818181818183</v>
      </c>
      <c r="H6" s="152">
        <v>7</v>
      </c>
      <c r="I6" s="152">
        <v>81</v>
      </c>
      <c r="J6" s="225">
        <f t="shared" si="2"/>
        <v>7.954545454545455</v>
      </c>
      <c r="K6" s="152">
        <v>9</v>
      </c>
      <c r="L6" s="152">
        <v>78</v>
      </c>
      <c r="M6" s="225">
        <f t="shared" si="3"/>
        <v>10.344827586206897</v>
      </c>
      <c r="N6" s="152">
        <v>14</v>
      </c>
      <c r="O6" s="152">
        <v>71</v>
      </c>
      <c r="P6" s="225">
        <f t="shared" si="4"/>
        <v>16.47058823529412</v>
      </c>
      <c r="Q6" s="152">
        <v>17</v>
      </c>
      <c r="R6" s="152">
        <v>65</v>
      </c>
      <c r="S6" s="225">
        <f t="shared" si="5"/>
        <v>20.73170731707317</v>
      </c>
      <c r="T6" s="152">
        <v>17</v>
      </c>
      <c r="U6" s="152">
        <v>60</v>
      </c>
      <c r="V6" s="225">
        <f t="shared" si="6"/>
        <v>22.077922077922079</v>
      </c>
      <c r="W6" s="152">
        <v>13</v>
      </c>
      <c r="X6" s="152">
        <v>35</v>
      </c>
      <c r="Y6" s="225">
        <f t="shared" si="7"/>
        <v>27.083333333333336</v>
      </c>
      <c r="Z6" s="152">
        <v>12</v>
      </c>
      <c r="AA6" s="152">
        <v>32</v>
      </c>
      <c r="AB6" s="225">
        <f t="shared" si="8"/>
        <v>27.272727272727273</v>
      </c>
      <c r="AC6" s="152">
        <v>13</v>
      </c>
      <c r="AD6" s="152">
        <v>33</v>
      </c>
      <c r="AE6" s="225">
        <f t="shared" si="9"/>
        <v>28.260869565217391</v>
      </c>
      <c r="AF6" s="152">
        <v>12</v>
      </c>
      <c r="AG6" s="152">
        <v>27</v>
      </c>
      <c r="AH6" s="225">
        <f t="shared" si="10"/>
        <v>30.769230769230774</v>
      </c>
      <c r="AI6" s="152">
        <v>11</v>
      </c>
      <c r="AJ6" s="152">
        <v>27</v>
      </c>
      <c r="AK6" s="226">
        <f t="shared" ref="AK6:AK15" si="11">IF(OR(ISNUMBER(AI6),ISNUMBER(AJ6)),100/SUM(AI6:AJ6)*AI6,"")</f>
        <v>28.947368421052634</v>
      </c>
      <c r="AL6" s="227">
        <v>10</v>
      </c>
      <c r="AM6" s="227">
        <v>24</v>
      </c>
      <c r="AN6" s="226">
        <f t="shared" ref="AN6:AN15" si="12">IF(OR(ISNUMBER(AL6),ISNUMBER(AM6)),100/SUM(AL6:AM6)*AL6,"")</f>
        <v>29.411764705882355</v>
      </c>
    </row>
    <row r="7" spans="1:40" s="228" customFormat="1" ht="12">
      <c r="A7" s="77" t="s">
        <v>42</v>
      </c>
      <c r="B7" s="152"/>
      <c r="C7" s="152">
        <v>11</v>
      </c>
      <c r="D7" s="225">
        <f t="shared" si="0"/>
        <v>0</v>
      </c>
      <c r="E7" s="152">
        <v>1</v>
      </c>
      <c r="F7" s="152">
        <v>12</v>
      </c>
      <c r="G7" s="225">
        <f t="shared" si="1"/>
        <v>7.6923076923076925</v>
      </c>
      <c r="H7" s="152">
        <v>4</v>
      </c>
      <c r="I7" s="152">
        <v>9</v>
      </c>
      <c r="J7" s="225">
        <f t="shared" si="2"/>
        <v>30.76923076923077</v>
      </c>
      <c r="K7" s="152">
        <v>6</v>
      </c>
      <c r="L7" s="152">
        <v>6</v>
      </c>
      <c r="M7" s="225">
        <f t="shared" si="3"/>
        <v>50</v>
      </c>
      <c r="N7" s="152">
        <v>5</v>
      </c>
      <c r="O7" s="152">
        <v>6</v>
      </c>
      <c r="P7" s="225">
        <f t="shared" si="4"/>
        <v>45.45454545454546</v>
      </c>
      <c r="Q7" s="152">
        <v>8</v>
      </c>
      <c r="R7" s="152">
        <v>8</v>
      </c>
      <c r="S7" s="225">
        <f t="shared" si="5"/>
        <v>50</v>
      </c>
      <c r="T7" s="152">
        <v>12</v>
      </c>
      <c r="U7" s="152">
        <v>6</v>
      </c>
      <c r="V7" s="225">
        <f t="shared" si="6"/>
        <v>66.666666666666657</v>
      </c>
      <c r="W7" s="152">
        <v>8</v>
      </c>
      <c r="X7" s="152">
        <v>4</v>
      </c>
      <c r="Y7" s="225">
        <f t="shared" si="7"/>
        <v>66.666666666666671</v>
      </c>
      <c r="Z7" s="152">
        <v>10</v>
      </c>
      <c r="AA7" s="152">
        <v>6</v>
      </c>
      <c r="AB7" s="225">
        <f t="shared" si="8"/>
        <v>62.5</v>
      </c>
      <c r="AC7" s="152">
        <v>7</v>
      </c>
      <c r="AD7" s="152">
        <v>6</v>
      </c>
      <c r="AE7" s="225">
        <f t="shared" si="9"/>
        <v>53.846153846153847</v>
      </c>
      <c r="AF7" s="152">
        <v>10</v>
      </c>
      <c r="AG7" s="152">
        <v>6</v>
      </c>
      <c r="AH7" s="225">
        <f t="shared" si="10"/>
        <v>62.5</v>
      </c>
      <c r="AI7" s="152">
        <v>7</v>
      </c>
      <c r="AJ7" s="152">
        <v>9</v>
      </c>
      <c r="AK7" s="226">
        <f t="shared" si="11"/>
        <v>43.75</v>
      </c>
      <c r="AL7" s="227">
        <v>10</v>
      </c>
      <c r="AM7" s="227">
        <v>9</v>
      </c>
      <c r="AN7" s="226">
        <f t="shared" si="12"/>
        <v>52.631578947368425</v>
      </c>
    </row>
    <row r="8" spans="1:40" s="228" customFormat="1" ht="12">
      <c r="A8" s="77" t="s">
        <v>30</v>
      </c>
      <c r="B8" s="152"/>
      <c r="C8" s="152"/>
      <c r="D8" s="225" t="str">
        <f t="shared" si="0"/>
        <v/>
      </c>
      <c r="E8" s="152"/>
      <c r="F8" s="152"/>
      <c r="G8" s="225" t="str">
        <f t="shared" si="1"/>
        <v/>
      </c>
      <c r="H8" s="152"/>
      <c r="I8" s="152"/>
      <c r="J8" s="225" t="str">
        <f t="shared" si="2"/>
        <v/>
      </c>
      <c r="K8" s="152"/>
      <c r="L8" s="152"/>
      <c r="M8" s="225" t="str">
        <f t="shared" si="3"/>
        <v/>
      </c>
      <c r="N8" s="152"/>
      <c r="O8" s="152"/>
      <c r="P8" s="225" t="str">
        <f t="shared" si="4"/>
        <v/>
      </c>
      <c r="Q8" s="152"/>
      <c r="R8" s="152"/>
      <c r="S8" s="225" t="str">
        <f t="shared" si="5"/>
        <v/>
      </c>
      <c r="T8" s="152"/>
      <c r="U8" s="152">
        <v>11</v>
      </c>
      <c r="V8" s="225">
        <f t="shared" si="6"/>
        <v>0</v>
      </c>
      <c r="W8" s="152"/>
      <c r="X8" s="152">
        <v>22</v>
      </c>
      <c r="Y8" s="225">
        <f t="shared" si="7"/>
        <v>0</v>
      </c>
      <c r="Z8" s="152"/>
      <c r="AA8" s="152">
        <v>26</v>
      </c>
      <c r="AB8" s="225">
        <f t="shared" si="8"/>
        <v>0</v>
      </c>
      <c r="AC8" s="152">
        <v>3</v>
      </c>
      <c r="AD8" s="152">
        <v>20</v>
      </c>
      <c r="AE8" s="225">
        <f t="shared" si="9"/>
        <v>13.043478260869565</v>
      </c>
      <c r="AF8" s="152">
        <v>4</v>
      </c>
      <c r="AG8" s="152">
        <v>23</v>
      </c>
      <c r="AH8" s="225">
        <f t="shared" si="10"/>
        <v>14.814814814814815</v>
      </c>
      <c r="AI8" s="152">
        <v>4</v>
      </c>
      <c r="AJ8" s="152">
        <v>25</v>
      </c>
      <c r="AK8" s="226">
        <f t="shared" si="11"/>
        <v>13.793103448275861</v>
      </c>
      <c r="AL8" s="227">
        <v>5</v>
      </c>
      <c r="AM8" s="227">
        <v>17</v>
      </c>
      <c r="AN8" s="226">
        <f t="shared" si="12"/>
        <v>22.72727272727273</v>
      </c>
    </row>
    <row r="9" spans="1:40" s="228" customFormat="1" ht="12">
      <c r="A9" s="77" t="s">
        <v>31</v>
      </c>
      <c r="B9" s="152"/>
      <c r="C9" s="152">
        <v>12</v>
      </c>
      <c r="D9" s="225">
        <f t="shared" si="0"/>
        <v>0</v>
      </c>
      <c r="E9" s="152"/>
      <c r="F9" s="152">
        <v>8</v>
      </c>
      <c r="G9" s="225">
        <f t="shared" si="1"/>
        <v>0</v>
      </c>
      <c r="H9" s="152"/>
      <c r="I9" s="152">
        <v>3</v>
      </c>
      <c r="J9" s="225">
        <f t="shared" si="2"/>
        <v>0</v>
      </c>
      <c r="K9" s="152"/>
      <c r="L9" s="152">
        <v>2</v>
      </c>
      <c r="M9" s="225">
        <f t="shared" si="3"/>
        <v>0</v>
      </c>
      <c r="N9" s="152"/>
      <c r="O9" s="152"/>
      <c r="P9" s="225" t="str">
        <f t="shared" si="4"/>
        <v/>
      </c>
      <c r="Q9" s="152"/>
      <c r="R9" s="152"/>
      <c r="S9" s="225" t="str">
        <f t="shared" si="5"/>
        <v/>
      </c>
      <c r="T9" s="152"/>
      <c r="U9" s="152"/>
      <c r="V9" s="225" t="str">
        <f t="shared" si="6"/>
        <v/>
      </c>
      <c r="W9" s="152"/>
      <c r="X9" s="152"/>
      <c r="Y9" s="225" t="str">
        <f t="shared" si="7"/>
        <v/>
      </c>
      <c r="Z9" s="152"/>
      <c r="AA9" s="152"/>
      <c r="AB9" s="225" t="str">
        <f t="shared" si="8"/>
        <v/>
      </c>
      <c r="AC9" s="152"/>
      <c r="AD9" s="152"/>
      <c r="AE9" s="225" t="str">
        <f t="shared" si="9"/>
        <v/>
      </c>
      <c r="AF9" s="152"/>
      <c r="AG9" s="152"/>
      <c r="AH9" s="225" t="str">
        <f t="shared" si="10"/>
        <v/>
      </c>
      <c r="AI9" s="152"/>
      <c r="AJ9" s="152"/>
      <c r="AK9" s="226" t="str">
        <f t="shared" si="11"/>
        <v/>
      </c>
      <c r="AL9" s="152"/>
      <c r="AM9" s="152"/>
      <c r="AN9" s="226" t="str">
        <f t="shared" si="12"/>
        <v/>
      </c>
    </row>
    <row r="10" spans="1:40" s="228" customFormat="1" ht="12">
      <c r="A10" s="77" t="s">
        <v>35</v>
      </c>
      <c r="B10" s="152"/>
      <c r="C10" s="152">
        <v>3</v>
      </c>
      <c r="D10" s="225">
        <f t="shared" si="0"/>
        <v>0</v>
      </c>
      <c r="E10" s="152"/>
      <c r="F10" s="152">
        <v>2</v>
      </c>
      <c r="G10" s="225">
        <f t="shared" si="1"/>
        <v>0</v>
      </c>
      <c r="H10" s="152"/>
      <c r="I10" s="152">
        <v>3</v>
      </c>
      <c r="J10" s="225">
        <f t="shared" si="2"/>
        <v>0</v>
      </c>
      <c r="K10" s="152"/>
      <c r="L10" s="152">
        <v>2</v>
      </c>
      <c r="M10" s="225">
        <f t="shared" si="3"/>
        <v>0</v>
      </c>
      <c r="N10" s="152"/>
      <c r="O10" s="152">
        <v>1</v>
      </c>
      <c r="P10" s="225">
        <f t="shared" si="4"/>
        <v>0</v>
      </c>
      <c r="Q10" s="152"/>
      <c r="R10" s="152">
        <v>1</v>
      </c>
      <c r="S10" s="225">
        <f t="shared" si="5"/>
        <v>0</v>
      </c>
      <c r="T10" s="152"/>
      <c r="U10" s="152">
        <v>1</v>
      </c>
      <c r="V10" s="225">
        <f t="shared" si="6"/>
        <v>0</v>
      </c>
      <c r="W10" s="152"/>
      <c r="X10" s="152"/>
      <c r="Y10" s="225" t="str">
        <f t="shared" si="7"/>
        <v/>
      </c>
      <c r="Z10" s="152"/>
      <c r="AA10" s="152"/>
      <c r="AB10" s="225" t="str">
        <f t="shared" si="8"/>
        <v/>
      </c>
      <c r="AC10" s="152"/>
      <c r="AD10" s="152"/>
      <c r="AE10" s="225" t="str">
        <f t="shared" si="9"/>
        <v/>
      </c>
      <c r="AF10" s="152"/>
      <c r="AG10" s="152"/>
      <c r="AH10" s="225" t="str">
        <f t="shared" si="10"/>
        <v/>
      </c>
      <c r="AI10" s="152"/>
      <c r="AJ10" s="152"/>
      <c r="AK10" s="226" t="str">
        <f t="shared" si="11"/>
        <v/>
      </c>
      <c r="AL10" s="152"/>
      <c r="AM10" s="152"/>
      <c r="AN10" s="226" t="str">
        <f t="shared" si="12"/>
        <v/>
      </c>
    </row>
    <row r="11" spans="1:40" s="228" customFormat="1" ht="12">
      <c r="A11" s="77" t="s">
        <v>157</v>
      </c>
      <c r="B11" s="152"/>
      <c r="C11" s="152"/>
      <c r="D11" s="225" t="str">
        <f t="shared" si="0"/>
        <v/>
      </c>
      <c r="E11" s="152"/>
      <c r="F11" s="152"/>
      <c r="G11" s="225" t="str">
        <f t="shared" si="1"/>
        <v/>
      </c>
      <c r="H11" s="152"/>
      <c r="I11" s="152"/>
      <c r="J11" s="225" t="str">
        <f t="shared" si="2"/>
        <v/>
      </c>
      <c r="K11" s="152"/>
      <c r="L11" s="152"/>
      <c r="M11" s="225" t="str">
        <f t="shared" si="3"/>
        <v/>
      </c>
      <c r="N11" s="152"/>
      <c r="O11" s="152"/>
      <c r="P11" s="225" t="str">
        <f t="shared" si="4"/>
        <v/>
      </c>
      <c r="Q11" s="152"/>
      <c r="R11" s="152"/>
      <c r="S11" s="225" t="str">
        <f t="shared" si="5"/>
        <v/>
      </c>
      <c r="T11" s="152"/>
      <c r="U11" s="152"/>
      <c r="V11" s="225" t="str">
        <f t="shared" si="6"/>
        <v/>
      </c>
      <c r="W11" s="152"/>
      <c r="X11" s="152"/>
      <c r="Y11" s="225" t="str">
        <f t="shared" si="7"/>
        <v/>
      </c>
      <c r="Z11" s="152"/>
      <c r="AA11" s="152"/>
      <c r="AB11" s="225" t="str">
        <f t="shared" si="8"/>
        <v/>
      </c>
      <c r="AC11" s="152"/>
      <c r="AD11" s="152"/>
      <c r="AE11" s="225" t="str">
        <f t="shared" si="9"/>
        <v/>
      </c>
      <c r="AF11" s="152">
        <v>2</v>
      </c>
      <c r="AG11" s="152">
        <v>4</v>
      </c>
      <c r="AH11" s="225">
        <f t="shared" si="10"/>
        <v>33.333333333333336</v>
      </c>
      <c r="AI11" s="152">
        <v>2</v>
      </c>
      <c r="AJ11" s="152">
        <v>3</v>
      </c>
      <c r="AK11" s="226">
        <f t="shared" si="11"/>
        <v>40</v>
      </c>
      <c r="AL11" s="227">
        <v>3</v>
      </c>
      <c r="AM11" s="227">
        <v>5</v>
      </c>
      <c r="AN11" s="226">
        <f t="shared" si="12"/>
        <v>37.5</v>
      </c>
    </row>
    <row r="12" spans="1:40" s="228" customFormat="1" ht="12">
      <c r="A12" s="77" t="s">
        <v>3</v>
      </c>
      <c r="B12" s="152"/>
      <c r="C12" s="152"/>
      <c r="D12" s="225" t="str">
        <f t="shared" si="0"/>
        <v/>
      </c>
      <c r="E12" s="152"/>
      <c r="F12" s="152">
        <v>1</v>
      </c>
      <c r="G12" s="225">
        <f t="shared" si="1"/>
        <v>0</v>
      </c>
      <c r="H12" s="152">
        <v>2</v>
      </c>
      <c r="I12" s="152">
        <v>3</v>
      </c>
      <c r="J12" s="225">
        <f t="shared" si="2"/>
        <v>40</v>
      </c>
      <c r="K12" s="152">
        <v>6</v>
      </c>
      <c r="L12" s="152">
        <v>4</v>
      </c>
      <c r="M12" s="225">
        <f t="shared" si="3"/>
        <v>60</v>
      </c>
      <c r="N12" s="152"/>
      <c r="O12" s="152"/>
      <c r="P12" s="225" t="str">
        <f t="shared" si="4"/>
        <v/>
      </c>
      <c r="Q12" s="152"/>
      <c r="R12" s="152"/>
      <c r="S12" s="225" t="str">
        <f t="shared" si="5"/>
        <v/>
      </c>
      <c r="T12" s="152"/>
      <c r="U12" s="152"/>
      <c r="V12" s="225" t="str">
        <f t="shared" si="6"/>
        <v/>
      </c>
      <c r="W12" s="152"/>
      <c r="X12" s="152"/>
      <c r="Y12" s="225" t="str">
        <f t="shared" si="7"/>
        <v/>
      </c>
      <c r="Z12" s="152"/>
      <c r="AA12" s="152"/>
      <c r="AB12" s="225" t="str">
        <f t="shared" si="8"/>
        <v/>
      </c>
      <c r="AC12" s="152"/>
      <c r="AD12" s="152"/>
      <c r="AE12" s="225" t="str">
        <f t="shared" si="9"/>
        <v/>
      </c>
      <c r="AF12" s="152"/>
      <c r="AG12" s="152"/>
      <c r="AH12" s="225" t="str">
        <f t="shared" si="10"/>
        <v/>
      </c>
      <c r="AI12" s="152"/>
      <c r="AJ12" s="152"/>
      <c r="AK12" s="226" t="str">
        <f t="shared" si="11"/>
        <v/>
      </c>
      <c r="AL12" s="152"/>
      <c r="AM12" s="152"/>
      <c r="AN12" s="226" t="str">
        <f t="shared" si="12"/>
        <v/>
      </c>
    </row>
    <row r="13" spans="1:40" s="228" customFormat="1" ht="12">
      <c r="A13" s="77" t="s">
        <v>37</v>
      </c>
      <c r="B13" s="152"/>
      <c r="C13" s="152"/>
      <c r="D13" s="225" t="str">
        <f t="shared" si="0"/>
        <v/>
      </c>
      <c r="E13" s="152"/>
      <c r="F13" s="152"/>
      <c r="G13" s="225" t="str">
        <f t="shared" si="1"/>
        <v/>
      </c>
      <c r="H13" s="152"/>
      <c r="I13" s="152"/>
      <c r="J13" s="225" t="str">
        <f t="shared" si="2"/>
        <v/>
      </c>
      <c r="K13" s="152"/>
      <c r="L13" s="152">
        <v>1</v>
      </c>
      <c r="M13" s="225">
        <f t="shared" si="3"/>
        <v>0</v>
      </c>
      <c r="N13" s="152">
        <v>8</v>
      </c>
      <c r="O13" s="152">
        <v>9</v>
      </c>
      <c r="P13" s="225">
        <f t="shared" si="4"/>
        <v>47.058823529411768</v>
      </c>
      <c r="Q13" s="152">
        <v>1</v>
      </c>
      <c r="R13" s="152"/>
      <c r="S13" s="225">
        <f t="shared" si="5"/>
        <v>100</v>
      </c>
      <c r="T13" s="152">
        <v>1</v>
      </c>
      <c r="U13" s="152"/>
      <c r="V13" s="225">
        <f t="shared" si="6"/>
        <v>100</v>
      </c>
      <c r="W13" s="152"/>
      <c r="X13" s="152"/>
      <c r="Y13" s="225" t="str">
        <f t="shared" si="7"/>
        <v/>
      </c>
      <c r="Z13" s="152"/>
      <c r="AA13" s="152"/>
      <c r="AB13" s="225" t="str">
        <f t="shared" si="8"/>
        <v/>
      </c>
      <c r="AC13" s="152"/>
      <c r="AD13" s="152"/>
      <c r="AE13" s="225" t="str">
        <f t="shared" si="9"/>
        <v/>
      </c>
      <c r="AF13" s="152"/>
      <c r="AG13" s="152"/>
      <c r="AH13" s="225" t="str">
        <f t="shared" si="10"/>
        <v/>
      </c>
      <c r="AI13" s="152"/>
      <c r="AJ13" s="152"/>
      <c r="AK13" s="226" t="str">
        <f t="shared" si="11"/>
        <v/>
      </c>
      <c r="AL13" s="152"/>
      <c r="AM13" s="152"/>
      <c r="AN13" s="226" t="str">
        <f t="shared" si="12"/>
        <v/>
      </c>
    </row>
    <row r="14" spans="1:40" s="228" customFormat="1" ht="12">
      <c r="A14" s="77" t="s">
        <v>38</v>
      </c>
      <c r="B14" s="152"/>
      <c r="C14" s="152"/>
      <c r="D14" s="225" t="str">
        <f t="shared" si="0"/>
        <v/>
      </c>
      <c r="E14" s="152"/>
      <c r="F14" s="152"/>
      <c r="G14" s="225" t="str">
        <f t="shared" si="1"/>
        <v/>
      </c>
      <c r="H14" s="152"/>
      <c r="I14" s="152"/>
      <c r="J14" s="225" t="str">
        <f t="shared" si="2"/>
        <v/>
      </c>
      <c r="K14" s="152"/>
      <c r="L14" s="152"/>
      <c r="M14" s="225" t="str">
        <f t="shared" si="3"/>
        <v/>
      </c>
      <c r="N14" s="152"/>
      <c r="O14" s="152"/>
      <c r="P14" s="225" t="str">
        <f t="shared" si="4"/>
        <v/>
      </c>
      <c r="Q14" s="152">
        <v>7</v>
      </c>
      <c r="R14" s="152">
        <v>6</v>
      </c>
      <c r="S14" s="225">
        <f t="shared" si="5"/>
        <v>53.846153846153847</v>
      </c>
      <c r="T14" s="152">
        <v>8</v>
      </c>
      <c r="U14" s="152">
        <v>3</v>
      </c>
      <c r="V14" s="225">
        <f t="shared" si="6"/>
        <v>72.727272727272734</v>
      </c>
      <c r="W14" s="152">
        <v>5</v>
      </c>
      <c r="X14" s="152">
        <v>2</v>
      </c>
      <c r="Y14" s="225">
        <f t="shared" si="7"/>
        <v>71.428571428571431</v>
      </c>
      <c r="Z14" s="152">
        <v>2</v>
      </c>
      <c r="AA14" s="152">
        <v>4</v>
      </c>
      <c r="AB14" s="225">
        <f t="shared" si="8"/>
        <v>33.333333333333336</v>
      </c>
      <c r="AC14" s="152">
        <v>3</v>
      </c>
      <c r="AD14" s="152">
        <v>6</v>
      </c>
      <c r="AE14" s="225">
        <f t="shared" si="9"/>
        <v>33.333333333333329</v>
      </c>
      <c r="AF14" s="152">
        <v>4</v>
      </c>
      <c r="AG14" s="152">
        <v>5</v>
      </c>
      <c r="AH14" s="225">
        <f t="shared" si="10"/>
        <v>44.444444444444443</v>
      </c>
      <c r="AI14" s="152">
        <v>4</v>
      </c>
      <c r="AJ14" s="152">
        <v>3</v>
      </c>
      <c r="AK14" s="226">
        <f t="shared" si="11"/>
        <v>57.142857142857146</v>
      </c>
      <c r="AL14" s="229">
        <v>7</v>
      </c>
      <c r="AM14" s="227">
        <v>8</v>
      </c>
      <c r="AN14" s="226">
        <f t="shared" si="12"/>
        <v>46.666666666666671</v>
      </c>
    </row>
    <row r="15" spans="1:40" s="228" customFormat="1" ht="12">
      <c r="A15" s="77" t="s">
        <v>39</v>
      </c>
      <c r="B15" s="152"/>
      <c r="C15" s="152">
        <v>4</v>
      </c>
      <c r="D15" s="225">
        <f t="shared" si="0"/>
        <v>0</v>
      </c>
      <c r="E15" s="152"/>
      <c r="F15" s="152">
        <v>2</v>
      </c>
      <c r="G15" s="225">
        <f t="shared" si="1"/>
        <v>0</v>
      </c>
      <c r="H15" s="152"/>
      <c r="I15" s="152"/>
      <c r="J15" s="225" t="str">
        <f t="shared" si="2"/>
        <v/>
      </c>
      <c r="K15" s="152"/>
      <c r="L15" s="152"/>
      <c r="M15" s="225" t="str">
        <f t="shared" si="3"/>
        <v/>
      </c>
      <c r="N15" s="152"/>
      <c r="O15" s="152"/>
      <c r="P15" s="225" t="str">
        <f t="shared" si="4"/>
        <v/>
      </c>
      <c r="Q15" s="152"/>
      <c r="R15" s="152"/>
      <c r="S15" s="225" t="str">
        <f t="shared" si="5"/>
        <v/>
      </c>
      <c r="T15" s="152"/>
      <c r="U15" s="152"/>
      <c r="V15" s="225" t="str">
        <f t="shared" si="6"/>
        <v/>
      </c>
      <c r="W15" s="152"/>
      <c r="X15" s="152"/>
      <c r="Y15" s="225" t="str">
        <f t="shared" si="7"/>
        <v/>
      </c>
      <c r="Z15" s="152"/>
      <c r="AA15" s="152"/>
      <c r="AB15" s="225" t="str">
        <f t="shared" si="8"/>
        <v/>
      </c>
      <c r="AC15" s="152"/>
      <c r="AD15" s="152"/>
      <c r="AE15" s="225" t="str">
        <f t="shared" si="9"/>
        <v/>
      </c>
      <c r="AF15" s="152"/>
      <c r="AG15" s="152"/>
      <c r="AH15" s="225" t="str">
        <f t="shared" si="10"/>
        <v/>
      </c>
      <c r="AI15" s="152"/>
      <c r="AJ15" s="152"/>
      <c r="AK15" s="226" t="str">
        <f t="shared" si="11"/>
        <v/>
      </c>
      <c r="AL15" s="152"/>
      <c r="AM15" s="152"/>
      <c r="AN15" s="226" t="str">
        <f t="shared" si="12"/>
        <v/>
      </c>
    </row>
    <row r="16" spans="1:40" s="51" customFormat="1" ht="6.75" customHeight="1">
      <c r="A16" s="230"/>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row>
    <row r="17" spans="1:50" s="86" customFormat="1" ht="20.25" customHeight="1">
      <c r="A17" s="84" t="s">
        <v>0</v>
      </c>
      <c r="B17" s="154">
        <v>7</v>
      </c>
      <c r="C17" s="154">
        <v>163</v>
      </c>
      <c r="D17" s="155">
        <f>IF(OR(ISNUMBER(B17),ISNUMBER(C17)),100/SUM(B17:C17)*B17,"")</f>
        <v>4.1176470588235299</v>
      </c>
      <c r="E17" s="154">
        <v>11</v>
      </c>
      <c r="F17" s="154">
        <v>159</v>
      </c>
      <c r="G17" s="155">
        <f>IF(OR(ISNUMBER(E17),ISNUMBER(F17)),100/SUM(E17:F17)*E17,"")</f>
        <v>6.4705882352941178</v>
      </c>
      <c r="H17" s="154">
        <v>18</v>
      </c>
      <c r="I17" s="154">
        <v>152</v>
      </c>
      <c r="J17" s="155">
        <f>IF(OR(ISNUMBER(H17),ISNUMBER(I17)),100/SUM(H17:I17)*H17,"")</f>
        <v>10.588235294117647</v>
      </c>
      <c r="K17" s="154">
        <v>28</v>
      </c>
      <c r="L17" s="154">
        <v>142</v>
      </c>
      <c r="M17" s="155">
        <f>IF(OR(ISNUMBER(K17),ISNUMBER(L17)),100/SUM(K17:L17)*K17,"")</f>
        <v>16.47058823529412</v>
      </c>
      <c r="N17" s="154">
        <v>32</v>
      </c>
      <c r="O17" s="154">
        <v>138</v>
      </c>
      <c r="P17" s="155">
        <f>IF(OR(ISNUMBER(N17),ISNUMBER(O17)),100/SUM(N17:O17)*N17,"")</f>
        <v>18.823529411764707</v>
      </c>
      <c r="Q17" s="154">
        <v>42</v>
      </c>
      <c r="R17" s="154">
        <v>128</v>
      </c>
      <c r="S17" s="155">
        <f>IF(OR(ISNUMBER(Q17),ISNUMBER(R17)),100/SUM(Q17:R17)*Q17,"")</f>
        <v>24.705882352941178</v>
      </c>
      <c r="T17" s="154">
        <v>51</v>
      </c>
      <c r="U17" s="154">
        <v>119</v>
      </c>
      <c r="V17" s="155">
        <f>IF(OR(ISNUMBER(T17),ISNUMBER(U17)),100/SUM(T17:U17)*T17,"")</f>
        <v>30</v>
      </c>
      <c r="W17" s="154">
        <v>35</v>
      </c>
      <c r="X17" s="154">
        <v>85</v>
      </c>
      <c r="Y17" s="155">
        <f>IF(OR(ISNUMBER(W17),ISNUMBER(X17)),100/SUM(W17:X17)*W17,"")</f>
        <v>29.166666666666668</v>
      </c>
      <c r="Z17" s="154">
        <v>31</v>
      </c>
      <c r="AA17" s="154">
        <v>89</v>
      </c>
      <c r="AB17" s="155">
        <f>IF(OR(ISNUMBER(Z17),ISNUMBER(AA17)),100/SUM(Z17:AA17)*Z17,"")</f>
        <v>25.833333333333336</v>
      </c>
      <c r="AC17" s="154">
        <v>31</v>
      </c>
      <c r="AD17" s="154">
        <v>89</v>
      </c>
      <c r="AE17" s="155">
        <f>IF(OR(ISNUMBER(AC17),ISNUMBER(AD17)),100/SUM(AC17:AD17)*AC17,"")</f>
        <v>25.833333333333336</v>
      </c>
      <c r="AF17" s="154">
        <v>37</v>
      </c>
      <c r="AG17" s="154">
        <v>83</v>
      </c>
      <c r="AH17" s="155">
        <f>IF(OR(ISNUMBER(AF17),ISNUMBER(AG17)),100/SUM(AF17:AG17)*AF17,"")</f>
        <v>30.833333333333336</v>
      </c>
      <c r="AI17" s="232">
        <v>35</v>
      </c>
      <c r="AJ17" s="232">
        <v>85</v>
      </c>
      <c r="AK17" s="233">
        <f>IF(OR(ISNUMBER(AI17),ISNUMBER(AJ17)),100/SUM(AI17:AJ17)*AI17,"")</f>
        <v>29.166666666666668</v>
      </c>
      <c r="AL17" s="232">
        <v>41</v>
      </c>
      <c r="AM17" s="232">
        <v>79</v>
      </c>
      <c r="AN17" s="233">
        <f>IF(OR(ISNUMBER(AL17),ISNUMBER(AM17)),100/SUM(AL17:AM17)*AL17,"")</f>
        <v>34.166666666666671</v>
      </c>
    </row>
    <row r="18" spans="1:50" s="51" customFormat="1" ht="12.75">
      <c r="A18" s="234"/>
      <c r="B18" s="230"/>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1:50" s="51" customFormat="1" ht="12.75">
      <c r="A19" s="63" t="s">
        <v>107</v>
      </c>
      <c r="B19" s="230"/>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50" ht="12.75">
      <c r="A20" s="97" t="s">
        <v>146</v>
      </c>
      <c r="AX20" s="51"/>
    </row>
    <row r="21" spans="1:50" s="51" customFormat="1" ht="21.75" customHeight="1">
      <c r="A21" s="51" t="s">
        <v>294</v>
      </c>
      <c r="B21" s="230"/>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1:50" ht="13.5" customHeight="1">
      <c r="A22" s="51" t="s">
        <v>292</v>
      </c>
      <c r="AX22" s="51"/>
    </row>
    <row r="23" spans="1:50" ht="12.6" customHeight="1">
      <c r="A23" s="51"/>
      <c r="AX23" s="51"/>
    </row>
    <row r="24" spans="1:50" ht="12.6" customHeight="1">
      <c r="A24" s="51" t="s">
        <v>293</v>
      </c>
      <c r="AX24" s="51"/>
    </row>
    <row r="25" spans="1:50" ht="12.6" customHeight="1">
      <c r="A25" s="118"/>
      <c r="AM25" s="235"/>
      <c r="AX25" s="51"/>
    </row>
    <row r="26" spans="1:50" ht="9.9499999999999993" customHeight="1">
      <c r="B26" s="236"/>
      <c r="C26" s="51"/>
      <c r="D26" s="51"/>
      <c r="E26" s="51"/>
    </row>
    <row r="27" spans="1:50" ht="9.9499999999999993" customHeight="1">
      <c r="B27" s="236"/>
      <c r="C27" s="51"/>
      <c r="D27" s="51"/>
      <c r="E27" s="51"/>
    </row>
    <row r="28" spans="1:50" ht="9.9499999999999993" customHeight="1">
      <c r="B28" s="236"/>
      <c r="C28" s="51"/>
      <c r="D28" s="51"/>
      <c r="E28" s="51"/>
      <c r="AI28" s="235"/>
    </row>
    <row r="29" spans="1:50" ht="9.9499999999999993" customHeight="1">
      <c r="B29" s="236"/>
      <c r="C29" s="51"/>
      <c r="D29" s="51"/>
      <c r="E29" s="51"/>
    </row>
    <row r="30" spans="1:50" ht="9.9499999999999993" customHeight="1">
      <c r="B30" s="236"/>
      <c r="C30" s="51"/>
      <c r="D30" s="51"/>
      <c r="E30" s="51"/>
    </row>
    <row r="31" spans="1:50" ht="9.9499999999999993" customHeight="1">
      <c r="B31" s="236"/>
      <c r="C31" s="51"/>
      <c r="D31" s="51"/>
      <c r="E31" s="51"/>
    </row>
    <row r="32" spans="1:50" ht="15.95" customHeight="1">
      <c r="B32" s="236"/>
      <c r="C32" s="51"/>
      <c r="D32" s="51"/>
      <c r="E32" s="51"/>
    </row>
    <row r="33" spans="1:35" ht="9.9499999999999993" customHeight="1">
      <c r="B33" s="236"/>
      <c r="C33" s="51"/>
      <c r="D33" s="51"/>
      <c r="E33" s="51"/>
    </row>
    <row r="34" spans="1:35" ht="9.9499999999999993" customHeight="1">
      <c r="B34" s="236"/>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row>
    <row r="35" spans="1:35" ht="9.9499999999999993" customHeight="1">
      <c r="B35" s="236"/>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row>
    <row r="36" spans="1:35" ht="9.9499999999999993" customHeight="1">
      <c r="B36" s="236"/>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row>
    <row r="37" spans="1:35" ht="9.9499999999999993" customHeight="1">
      <c r="B37" s="236"/>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row>
    <row r="38" spans="1:35" s="51" customFormat="1" ht="15.95" customHeight="1">
      <c r="A38" s="163"/>
      <c r="B38" s="236"/>
    </row>
    <row r="39" spans="1:35" s="51" customFormat="1" ht="9.9499999999999993" customHeight="1">
      <c r="A39" s="163"/>
      <c r="B39" s="236"/>
    </row>
    <row r="40" spans="1:35" s="51" customFormat="1" ht="9.9499999999999993" customHeight="1">
      <c r="A40" s="163"/>
      <c r="B40" s="236"/>
    </row>
    <row r="41" spans="1:35" s="51" customFormat="1" ht="9.9499999999999993" customHeight="1">
      <c r="A41" s="163"/>
      <c r="B41" s="236"/>
    </row>
    <row r="42" spans="1:35" s="51" customFormat="1" ht="9.9499999999999993" customHeight="1">
      <c r="A42" s="163"/>
      <c r="B42" s="236"/>
    </row>
    <row r="43" spans="1:35" s="51" customFormat="1" ht="9.9499999999999993" customHeight="1">
      <c r="A43" s="163"/>
      <c r="B43" s="236"/>
    </row>
    <row r="44" spans="1:35" s="51" customFormat="1" ht="9.9499999999999993" customHeight="1">
      <c r="A44" s="163"/>
      <c r="B44" s="164"/>
    </row>
    <row r="45" spans="1:35" s="51" customFormat="1" ht="9.9499999999999993" customHeight="1">
      <c r="A45" s="163"/>
      <c r="B45" s="164"/>
    </row>
    <row r="46" spans="1:35" s="51" customFormat="1" ht="9.9499999999999993" customHeight="1">
      <c r="A46" s="163"/>
      <c r="B46" s="164"/>
    </row>
    <row r="47" spans="1:35" s="51" customFormat="1" ht="9.9499999999999993" customHeight="1">
      <c r="A47" s="163"/>
      <c r="B47" s="164"/>
    </row>
    <row r="48" spans="1:35" s="51" customFormat="1" ht="9.9499999999999993" customHeight="1">
      <c r="A48" s="163"/>
      <c r="B48" s="164"/>
    </row>
    <row r="49" spans="1:2" s="51" customFormat="1" ht="9.9499999999999993" customHeight="1">
      <c r="A49" s="163"/>
      <c r="B49" s="164"/>
    </row>
    <row r="50" spans="1:2" s="51" customFormat="1" ht="9.9499999999999993" customHeight="1">
      <c r="A50" s="163"/>
      <c r="B50" s="164"/>
    </row>
    <row r="51" spans="1:2" s="51" customFormat="1" ht="9.9499999999999993" customHeight="1">
      <c r="A51" s="163"/>
      <c r="B51" s="164"/>
    </row>
    <row r="52" spans="1:2" s="51" customFormat="1" ht="9.9499999999999993" customHeight="1">
      <c r="A52" s="163"/>
      <c r="B52" s="164"/>
    </row>
    <row r="53" spans="1:2" s="51" customFormat="1" ht="9.9499999999999993" customHeight="1">
      <c r="A53" s="163"/>
      <c r="B53" s="164"/>
    </row>
    <row r="54" spans="1:2" s="51" customFormat="1" ht="9.9499999999999993" customHeight="1">
      <c r="A54" s="163"/>
      <c r="B54" s="164"/>
    </row>
    <row r="55" spans="1:2" s="51" customFormat="1" ht="9.9499999999999993" customHeight="1">
      <c r="A55" s="163"/>
      <c r="B55" s="164"/>
    </row>
    <row r="56" spans="1:2" s="51" customFormat="1" ht="9.9499999999999993" customHeight="1">
      <c r="A56" s="163"/>
      <c r="B56" s="164"/>
    </row>
    <row r="57" spans="1:2" s="51" customFormat="1" ht="9.9499999999999993" customHeight="1">
      <c r="A57" s="163"/>
      <c r="B57" s="164"/>
    </row>
    <row r="58" spans="1:2" s="51" customFormat="1" ht="9.9499999999999993" customHeight="1">
      <c r="A58" s="163"/>
      <c r="B58" s="164"/>
    </row>
    <row r="59" spans="1:2" s="51" customFormat="1" ht="9.9499999999999993" customHeight="1">
      <c r="A59" s="163"/>
      <c r="B59" s="164"/>
    </row>
    <row r="60" spans="1:2" s="51" customFormat="1" ht="9.9499999999999993" customHeight="1">
      <c r="A60" s="163"/>
      <c r="B60" s="164"/>
    </row>
    <row r="61" spans="1:2" s="51" customFormat="1" ht="9.9499999999999993" customHeight="1">
      <c r="A61" s="163"/>
      <c r="B61" s="164"/>
    </row>
    <row r="62" spans="1:2" s="51" customFormat="1" ht="9.9499999999999993" customHeight="1">
      <c r="A62" s="163"/>
      <c r="B62" s="164"/>
    </row>
    <row r="63" spans="1:2" s="51" customFormat="1" ht="9.9499999999999993" customHeight="1">
      <c r="A63" s="163"/>
      <c r="B63" s="164"/>
    </row>
    <row r="64" spans="1:2" s="51" customFormat="1" ht="9.9499999999999993" customHeight="1">
      <c r="A64" s="163"/>
      <c r="B64" s="164"/>
    </row>
    <row r="65" spans="1:2" s="51" customFormat="1" ht="9.9499999999999993" customHeight="1">
      <c r="A65" s="163"/>
      <c r="B65" s="164"/>
    </row>
    <row r="66" spans="1:2" s="51" customFormat="1" ht="9.9499999999999993" customHeight="1">
      <c r="A66" s="163"/>
      <c r="B66" s="164"/>
    </row>
    <row r="67" spans="1:2" s="51" customFormat="1" ht="9.9499999999999993" customHeight="1">
      <c r="A67" s="163"/>
      <c r="B67" s="164"/>
    </row>
    <row r="68" spans="1:2" s="51" customFormat="1" ht="9.9499999999999993" customHeight="1">
      <c r="A68" s="163"/>
      <c r="B68" s="164"/>
    </row>
    <row r="69" spans="1:2" s="51" customFormat="1" ht="9.9499999999999993" customHeight="1">
      <c r="A69" s="163"/>
      <c r="B69" s="164"/>
    </row>
    <row r="70" spans="1:2" s="51" customFormat="1" ht="9.9499999999999993" customHeight="1">
      <c r="A70" s="163"/>
      <c r="B70" s="164"/>
    </row>
    <row r="71" spans="1:2" s="51" customFormat="1" ht="9.9499999999999993" customHeight="1">
      <c r="A71" s="163"/>
      <c r="B71" s="164"/>
    </row>
    <row r="72" spans="1:2" s="51" customFormat="1" ht="9.9499999999999993" customHeight="1">
      <c r="A72" s="163"/>
      <c r="B72" s="164"/>
    </row>
    <row r="73" spans="1:2" s="51" customFormat="1" ht="9.9499999999999993" customHeight="1">
      <c r="A73" s="163"/>
      <c r="B73" s="164"/>
    </row>
    <row r="74" spans="1:2" s="51" customFormat="1" ht="9.9499999999999993" customHeight="1">
      <c r="A74" s="163"/>
      <c r="B74" s="164"/>
    </row>
    <row r="75" spans="1:2" s="51" customFormat="1" ht="9.9499999999999993" customHeight="1">
      <c r="A75" s="163"/>
      <c r="B75" s="164"/>
    </row>
    <row r="76" spans="1:2" s="51" customFormat="1" ht="9.9499999999999993" customHeight="1">
      <c r="A76" s="163"/>
      <c r="B76" s="164"/>
    </row>
    <row r="77" spans="1:2" s="51" customFormat="1" ht="9.9499999999999993" customHeight="1">
      <c r="A77" s="163"/>
      <c r="B77" s="164"/>
    </row>
    <row r="78" spans="1:2" s="51" customFormat="1" ht="9.9499999999999993" customHeight="1">
      <c r="A78" s="163"/>
      <c r="B78" s="164"/>
    </row>
    <row r="79" spans="1:2" s="51" customFormat="1" ht="9.9499999999999993" customHeight="1">
      <c r="A79" s="163"/>
      <c r="B79" s="164"/>
    </row>
    <row r="80" spans="1:2" s="51" customFormat="1" ht="9.9499999999999993" customHeight="1">
      <c r="A80" s="163"/>
      <c r="B80" s="164"/>
    </row>
    <row r="81" spans="1:35" s="51" customFormat="1" ht="9.9499999999999993" customHeight="1">
      <c r="A81" s="163"/>
      <c r="B81" s="164"/>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s="51" customFormat="1" ht="9.9499999999999993" customHeight="1">
      <c r="A82" s="163"/>
      <c r="B82" s="164"/>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s="51" customFormat="1" ht="9.9499999999999993" customHeight="1">
      <c r="A83" s="163"/>
      <c r="B83" s="164"/>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s="51" customFormat="1" ht="9.9499999999999993" customHeight="1">
      <c r="A84" s="163"/>
      <c r="B84" s="164"/>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ht="9.9499999999999993" customHeight="1">
      <c r="B85" s="165"/>
    </row>
    <row r="86" spans="1:35" ht="9.9499999999999993" customHeight="1">
      <c r="B86" s="165"/>
    </row>
    <row r="87" spans="1:35" ht="9.9499999999999993" customHeight="1">
      <c r="B87" s="165"/>
    </row>
    <row r="88" spans="1:35" ht="9.9499999999999993" customHeight="1">
      <c r="B88" s="165"/>
    </row>
    <row r="89" spans="1:35" ht="9.9499999999999993" customHeight="1">
      <c r="B89" s="165"/>
    </row>
    <row r="90" spans="1:35" ht="9.9499999999999993" customHeight="1">
      <c r="B90" s="165"/>
    </row>
    <row r="91" spans="1:35" ht="9.9499999999999993" customHeight="1">
      <c r="B91" s="165"/>
    </row>
    <row r="92" spans="1:35" ht="9.9499999999999993" customHeight="1">
      <c r="B92" s="165"/>
    </row>
    <row r="93" spans="1:35" ht="9.9499999999999993" customHeight="1">
      <c r="B93" s="165"/>
    </row>
    <row r="94" spans="1:35" ht="9.9499999999999993" customHeight="1">
      <c r="B94" s="165"/>
    </row>
    <row r="95" spans="1:35" ht="9.9499999999999993" customHeight="1">
      <c r="B95" s="165"/>
    </row>
    <row r="96" spans="1:35" ht="9.9499999999999993" customHeight="1">
      <c r="B96" s="165"/>
    </row>
    <row r="97" spans="2:2" ht="9.9499999999999993" customHeight="1">
      <c r="B97" s="165"/>
    </row>
    <row r="98" spans="2:2" ht="9.9499999999999993" customHeight="1">
      <c r="B98" s="165"/>
    </row>
    <row r="99" spans="2:2" ht="9.9499999999999993" customHeight="1">
      <c r="B99" s="165"/>
    </row>
    <row r="100" spans="2:2" ht="9.9499999999999993" customHeight="1">
      <c r="B100" s="165"/>
    </row>
    <row r="101" spans="2:2" ht="9.9499999999999993" customHeight="1">
      <c r="B101" s="165"/>
    </row>
    <row r="102" spans="2:2" ht="9.9499999999999993" customHeight="1">
      <c r="B102" s="165"/>
    </row>
    <row r="103" spans="2:2" ht="9.9499999999999993" customHeight="1">
      <c r="B103" s="165"/>
    </row>
    <row r="104" spans="2:2" ht="9.9499999999999993" customHeight="1">
      <c r="B104" s="165"/>
    </row>
    <row r="105" spans="2:2" ht="9.9499999999999993" customHeight="1">
      <c r="B105" s="165"/>
    </row>
    <row r="106" spans="2:2" ht="9.9499999999999993" customHeight="1">
      <c r="B106" s="165"/>
    </row>
    <row r="107" spans="2:2" ht="9.9499999999999993" customHeight="1">
      <c r="B107" s="165"/>
    </row>
    <row r="108" spans="2:2" ht="9.9499999999999993" customHeight="1">
      <c r="B108" s="165"/>
    </row>
    <row r="109" spans="2:2" ht="9.9499999999999993" customHeight="1">
      <c r="B109" s="165"/>
    </row>
    <row r="110" spans="2:2" ht="9.9499999999999993" customHeight="1">
      <c r="B110" s="165"/>
    </row>
    <row r="111" spans="2:2" ht="9.9499999999999993" customHeight="1">
      <c r="B111" s="165"/>
    </row>
    <row r="112" spans="2:2" ht="9.9499999999999993" customHeight="1">
      <c r="B112" s="165"/>
    </row>
    <row r="113" spans="2:2" ht="9.9499999999999993" customHeight="1">
      <c r="B113" s="165"/>
    </row>
    <row r="114" spans="2:2" ht="9.9499999999999993" customHeight="1">
      <c r="B114" s="165"/>
    </row>
    <row r="115" spans="2:2" ht="9.9499999999999993" customHeight="1">
      <c r="B115" s="165"/>
    </row>
    <row r="116" spans="2:2" ht="9.9499999999999993" customHeight="1">
      <c r="B116" s="165"/>
    </row>
    <row r="117" spans="2:2" ht="9.9499999999999993" customHeight="1">
      <c r="B117" s="165"/>
    </row>
    <row r="118" spans="2:2" ht="9.9499999999999993" customHeight="1">
      <c r="B118" s="165"/>
    </row>
    <row r="119" spans="2:2" ht="9.9499999999999993" customHeight="1">
      <c r="B119" s="165"/>
    </row>
    <row r="120" spans="2:2" ht="9.9499999999999993" customHeight="1">
      <c r="B120" s="165"/>
    </row>
    <row r="121" spans="2:2" ht="9.9499999999999993" customHeight="1">
      <c r="B121" s="165"/>
    </row>
    <row r="122" spans="2:2" ht="9.9499999999999993" customHeight="1">
      <c r="B122" s="165"/>
    </row>
    <row r="123" spans="2:2" ht="9.9499999999999993" customHeight="1">
      <c r="B123" s="165"/>
    </row>
    <row r="124" spans="2:2" ht="9.9499999999999993" customHeight="1">
      <c r="B124" s="165"/>
    </row>
    <row r="125" spans="2:2" ht="9.9499999999999993" customHeight="1">
      <c r="B125" s="165"/>
    </row>
    <row r="126" spans="2:2" ht="9.9499999999999993" customHeight="1">
      <c r="B126" s="165"/>
    </row>
    <row r="127" spans="2:2" ht="9.9499999999999993" customHeight="1">
      <c r="B127" s="165"/>
    </row>
    <row r="128" spans="2:2" ht="9.9499999999999993" customHeight="1">
      <c r="B128" s="165"/>
    </row>
    <row r="129" spans="2:2" ht="9.9499999999999993" customHeight="1">
      <c r="B129" s="165"/>
    </row>
    <row r="130" spans="2:2" ht="9.9499999999999993" customHeight="1">
      <c r="B130" s="165"/>
    </row>
    <row r="131" spans="2:2" ht="9.9499999999999993" customHeight="1">
      <c r="B131" s="165"/>
    </row>
    <row r="132" spans="2:2" ht="9.9499999999999993" customHeight="1">
      <c r="B132" s="165"/>
    </row>
    <row r="133" spans="2:2" ht="9.9499999999999993" customHeight="1">
      <c r="B133" s="165"/>
    </row>
    <row r="134" spans="2:2" ht="9.9499999999999993" customHeight="1">
      <c r="B134" s="165"/>
    </row>
    <row r="135" spans="2:2" ht="9.9499999999999993" customHeight="1">
      <c r="B135" s="165"/>
    </row>
    <row r="136" spans="2:2" ht="9.9499999999999993" customHeight="1">
      <c r="B136" s="165"/>
    </row>
    <row r="137" spans="2:2" ht="9.9499999999999993" customHeight="1">
      <c r="B137" s="165"/>
    </row>
    <row r="138" spans="2:2" ht="9.9499999999999993" customHeight="1">
      <c r="B138" s="165"/>
    </row>
    <row r="139" spans="2:2" ht="9.9499999999999993" customHeight="1">
      <c r="B139" s="165"/>
    </row>
    <row r="140" spans="2:2" ht="9.9499999999999993" customHeight="1">
      <c r="B140" s="165"/>
    </row>
    <row r="141" spans="2:2" ht="9.9499999999999993" customHeight="1">
      <c r="B141" s="165"/>
    </row>
    <row r="142" spans="2:2" ht="9.9499999999999993" customHeight="1">
      <c r="B142" s="165"/>
    </row>
    <row r="143" spans="2:2" ht="9.9499999999999993" customHeight="1">
      <c r="B143" s="165"/>
    </row>
    <row r="144" spans="2:2" ht="9.9499999999999993" customHeight="1">
      <c r="B144" s="165"/>
    </row>
    <row r="145" spans="2:2" ht="9.9499999999999993" customHeight="1">
      <c r="B145" s="165"/>
    </row>
    <row r="146" spans="2:2" ht="9.9499999999999993" customHeight="1">
      <c r="B146" s="165"/>
    </row>
    <row r="147" spans="2:2" ht="9.9499999999999993" customHeight="1">
      <c r="B147" s="165"/>
    </row>
    <row r="148" spans="2:2" ht="9.9499999999999993" customHeight="1">
      <c r="B148" s="165"/>
    </row>
    <row r="149" spans="2:2" ht="9.9499999999999993" customHeight="1">
      <c r="B149" s="165"/>
    </row>
    <row r="150" spans="2:2" ht="9.9499999999999993" customHeight="1">
      <c r="B150" s="165"/>
    </row>
    <row r="151" spans="2:2" ht="9.9499999999999993" customHeight="1">
      <c r="B151" s="165"/>
    </row>
    <row r="152" spans="2:2" ht="9.9499999999999993" customHeight="1">
      <c r="B152" s="165"/>
    </row>
    <row r="153" spans="2:2" ht="9.9499999999999993" customHeight="1">
      <c r="B153" s="165"/>
    </row>
    <row r="154" spans="2:2" ht="9.9499999999999993" customHeight="1">
      <c r="B154" s="165"/>
    </row>
    <row r="155" spans="2:2" ht="9.9499999999999993" customHeight="1">
      <c r="B155" s="165"/>
    </row>
    <row r="156" spans="2:2" ht="9.9499999999999993" customHeight="1">
      <c r="B156" s="165"/>
    </row>
    <row r="157" spans="2:2" ht="9.9499999999999993" customHeight="1">
      <c r="B157" s="165"/>
    </row>
    <row r="158" spans="2:2" ht="9.9499999999999993" customHeight="1">
      <c r="B158" s="165"/>
    </row>
    <row r="159" spans="2:2" ht="9.9499999999999993" customHeight="1">
      <c r="B159" s="165"/>
    </row>
    <row r="160" spans="2:2" ht="9.9499999999999993" customHeight="1">
      <c r="B160" s="165"/>
    </row>
    <row r="161" spans="2:2" ht="9.9499999999999993" customHeight="1">
      <c r="B161" s="165"/>
    </row>
    <row r="162" spans="2:2" ht="9.9499999999999993" customHeight="1">
      <c r="B162" s="165"/>
    </row>
    <row r="163" spans="2:2" ht="9.9499999999999993" customHeight="1">
      <c r="B163" s="165"/>
    </row>
    <row r="164" spans="2:2" ht="9.9499999999999993" customHeight="1">
      <c r="B164" s="165"/>
    </row>
    <row r="165" spans="2:2" ht="9.9499999999999993" customHeight="1">
      <c r="B165" s="165"/>
    </row>
    <row r="166" spans="2:2" ht="9.9499999999999993" customHeight="1">
      <c r="B166" s="165"/>
    </row>
    <row r="167" spans="2:2" ht="9.9499999999999993" customHeight="1">
      <c r="B167" s="165"/>
    </row>
    <row r="168" spans="2:2" ht="9.9499999999999993" customHeight="1">
      <c r="B168" s="165"/>
    </row>
    <row r="169" spans="2:2" ht="9.9499999999999993" customHeight="1">
      <c r="B169" s="165"/>
    </row>
    <row r="170" spans="2:2" ht="9.9499999999999993" customHeight="1">
      <c r="B170" s="165"/>
    </row>
    <row r="171" spans="2:2" ht="9.9499999999999993" customHeight="1">
      <c r="B171" s="165"/>
    </row>
    <row r="172" spans="2:2" ht="9.9499999999999993" customHeight="1">
      <c r="B172" s="165"/>
    </row>
    <row r="173" spans="2:2" ht="9.9499999999999993" customHeight="1">
      <c r="B173" s="165"/>
    </row>
    <row r="174" spans="2:2" ht="9.9499999999999993" customHeight="1">
      <c r="B174" s="165"/>
    </row>
    <row r="175" spans="2:2" ht="9.9499999999999993" customHeight="1">
      <c r="B175" s="165"/>
    </row>
    <row r="176" spans="2:2" ht="9.9499999999999993" customHeight="1">
      <c r="B176" s="165"/>
    </row>
    <row r="177" spans="2:2" ht="9.9499999999999993" customHeight="1">
      <c r="B177" s="165"/>
    </row>
    <row r="178" spans="2:2" ht="9.9499999999999993" customHeight="1">
      <c r="B178" s="165"/>
    </row>
    <row r="179" spans="2:2" ht="9.9499999999999993" customHeight="1">
      <c r="B179" s="165"/>
    </row>
    <row r="180" spans="2:2" ht="9.9499999999999993" customHeight="1">
      <c r="B180" s="165"/>
    </row>
    <row r="181" spans="2:2" ht="9.9499999999999993" customHeight="1">
      <c r="B181" s="165"/>
    </row>
    <row r="182" spans="2:2" ht="9.9499999999999993" customHeight="1">
      <c r="B182" s="165"/>
    </row>
    <row r="183" spans="2:2" ht="9.9499999999999993" customHeight="1">
      <c r="B183" s="165"/>
    </row>
    <row r="184" spans="2:2" ht="9.9499999999999993" customHeight="1">
      <c r="B184" s="165"/>
    </row>
    <row r="185" spans="2:2" ht="9.9499999999999993" customHeight="1">
      <c r="B185" s="165"/>
    </row>
    <row r="186" spans="2:2" ht="9.9499999999999993" customHeight="1">
      <c r="B186" s="165"/>
    </row>
    <row r="187" spans="2:2" ht="9.9499999999999993" customHeight="1">
      <c r="B187" s="165"/>
    </row>
    <row r="188" spans="2:2" ht="9.9499999999999993" customHeight="1">
      <c r="B188" s="165"/>
    </row>
    <row r="189" spans="2:2" ht="9.9499999999999993" customHeight="1">
      <c r="B189" s="165"/>
    </row>
    <row r="190" spans="2:2" ht="9.9499999999999993" customHeight="1">
      <c r="B190" s="165"/>
    </row>
    <row r="191" spans="2:2" ht="9.9499999999999993" customHeight="1">
      <c r="B191" s="165"/>
    </row>
    <row r="192" spans="2:2" ht="9.9499999999999993" customHeight="1">
      <c r="B192" s="165"/>
    </row>
    <row r="193" spans="2:2" ht="9.9499999999999993" customHeight="1">
      <c r="B193" s="165"/>
    </row>
    <row r="194" spans="2:2" ht="9.9499999999999993" customHeight="1">
      <c r="B194" s="165"/>
    </row>
    <row r="195" spans="2:2" ht="9.9499999999999993" customHeight="1">
      <c r="B195" s="165"/>
    </row>
    <row r="196" spans="2:2" ht="9.9499999999999993" customHeight="1">
      <c r="B196" s="165"/>
    </row>
    <row r="197" spans="2:2" ht="9.9499999999999993" customHeight="1">
      <c r="B197" s="165"/>
    </row>
    <row r="198" spans="2:2" ht="9.9499999999999993" customHeight="1">
      <c r="B198" s="165"/>
    </row>
    <row r="199" spans="2:2" ht="9.9499999999999993" customHeight="1">
      <c r="B199" s="165"/>
    </row>
    <row r="200" spans="2:2" ht="9.9499999999999993" customHeight="1">
      <c r="B200" s="165"/>
    </row>
    <row r="201" spans="2:2" ht="9.9499999999999993" customHeight="1">
      <c r="B201" s="165"/>
    </row>
    <row r="202" spans="2:2" ht="9.9499999999999993" customHeight="1">
      <c r="B202" s="165"/>
    </row>
    <row r="203" spans="2:2" ht="9.9499999999999993" customHeight="1">
      <c r="B203" s="165"/>
    </row>
    <row r="204" spans="2:2" ht="9.9499999999999993" customHeight="1">
      <c r="B204" s="165"/>
    </row>
    <row r="205" spans="2:2" ht="9.9499999999999993" customHeight="1">
      <c r="B205" s="165"/>
    </row>
    <row r="206" spans="2:2" ht="9.9499999999999993" customHeight="1">
      <c r="B206" s="165"/>
    </row>
    <row r="207" spans="2:2" ht="9.9499999999999993" customHeight="1">
      <c r="B207" s="165"/>
    </row>
    <row r="208" spans="2:2" ht="9.9499999999999993" customHeight="1">
      <c r="B208" s="165"/>
    </row>
    <row r="209" spans="2:2" ht="9.9499999999999993" customHeight="1">
      <c r="B209" s="165"/>
    </row>
    <row r="210" spans="2:2" ht="9.9499999999999993" customHeight="1">
      <c r="B210" s="165"/>
    </row>
    <row r="211" spans="2:2" ht="9.9499999999999993" customHeight="1">
      <c r="B211" s="165"/>
    </row>
    <row r="212" spans="2:2" ht="9.9499999999999993" customHeight="1">
      <c r="B212" s="165"/>
    </row>
    <row r="213" spans="2:2" ht="9.9499999999999993" customHeight="1">
      <c r="B213" s="165"/>
    </row>
    <row r="214" spans="2:2" ht="9.9499999999999993" customHeight="1">
      <c r="B214" s="165"/>
    </row>
    <row r="215" spans="2:2" ht="9.9499999999999993" customHeight="1">
      <c r="B215" s="165"/>
    </row>
    <row r="216" spans="2:2" ht="9.9499999999999993" customHeight="1">
      <c r="B216" s="165"/>
    </row>
    <row r="217" spans="2:2" ht="9.9499999999999993" customHeight="1">
      <c r="B217" s="165"/>
    </row>
    <row r="218" spans="2:2" ht="9.9499999999999993" customHeight="1">
      <c r="B218" s="165"/>
    </row>
    <row r="219" spans="2:2" ht="9.9499999999999993" customHeight="1">
      <c r="B219" s="165"/>
    </row>
    <row r="220" spans="2:2" ht="9.9499999999999993" customHeight="1">
      <c r="B220" s="165"/>
    </row>
    <row r="221" spans="2:2" ht="9.9499999999999993" customHeight="1">
      <c r="B221" s="165"/>
    </row>
    <row r="222" spans="2:2" ht="9.9499999999999993" customHeight="1">
      <c r="B222" s="165"/>
    </row>
    <row r="223" spans="2:2" ht="9.9499999999999993" customHeight="1">
      <c r="B223" s="165"/>
    </row>
    <row r="224" spans="2:2" ht="9.9499999999999993" customHeight="1">
      <c r="B224" s="165"/>
    </row>
    <row r="225" spans="2:2" ht="9.9499999999999993" customHeight="1">
      <c r="B225" s="165"/>
    </row>
    <row r="226" spans="2:2" ht="9.9499999999999993" customHeight="1">
      <c r="B226" s="165"/>
    </row>
    <row r="227" spans="2:2" ht="9.9499999999999993" customHeight="1">
      <c r="B227" s="165"/>
    </row>
    <row r="228" spans="2:2" ht="9.9499999999999993" customHeight="1">
      <c r="B228" s="165"/>
    </row>
    <row r="229" spans="2:2" ht="9.9499999999999993" customHeight="1">
      <c r="B229" s="165"/>
    </row>
    <row r="230" spans="2:2" ht="9.9499999999999993" customHeight="1">
      <c r="B230" s="165"/>
    </row>
    <row r="231" spans="2:2" ht="9.9499999999999993" customHeight="1">
      <c r="B231" s="165"/>
    </row>
    <row r="232" spans="2:2" ht="9.9499999999999993" customHeight="1">
      <c r="B232" s="165"/>
    </row>
    <row r="233" spans="2:2" ht="9.9499999999999993" customHeight="1">
      <c r="B233" s="165"/>
    </row>
    <row r="234" spans="2:2" ht="9.9499999999999993" customHeight="1">
      <c r="B234" s="165"/>
    </row>
    <row r="235" spans="2:2" ht="9.9499999999999993" customHeight="1">
      <c r="B235" s="165"/>
    </row>
    <row r="236" spans="2:2" ht="9.9499999999999993" customHeight="1">
      <c r="B236" s="165"/>
    </row>
    <row r="237" spans="2:2" ht="9.9499999999999993" customHeight="1">
      <c r="B237" s="165"/>
    </row>
    <row r="238" spans="2:2" ht="9.9499999999999993" customHeight="1">
      <c r="B238" s="165"/>
    </row>
    <row r="239" spans="2:2" ht="9.9499999999999993" customHeight="1">
      <c r="B239" s="165"/>
    </row>
    <row r="240" spans="2:2" ht="9.9499999999999993" customHeight="1">
      <c r="B240" s="165"/>
    </row>
    <row r="241" spans="2:2" ht="9.9499999999999993" customHeight="1">
      <c r="B241" s="165"/>
    </row>
    <row r="242" spans="2:2" ht="9.9499999999999993" customHeight="1">
      <c r="B242" s="165"/>
    </row>
    <row r="243" spans="2:2" ht="9.9499999999999993" customHeight="1">
      <c r="B243" s="165"/>
    </row>
    <row r="244" spans="2:2" ht="9.9499999999999993" customHeight="1">
      <c r="B244" s="165"/>
    </row>
    <row r="245" spans="2:2" ht="9.9499999999999993" customHeight="1">
      <c r="B245" s="165"/>
    </row>
    <row r="246" spans="2:2" ht="9.9499999999999993" customHeight="1">
      <c r="B246" s="165"/>
    </row>
    <row r="247" spans="2:2" ht="9.9499999999999993" customHeight="1">
      <c r="B247" s="165"/>
    </row>
    <row r="248" spans="2:2" ht="9.9499999999999993" customHeight="1">
      <c r="B248" s="165"/>
    </row>
    <row r="249" spans="2:2" ht="9.9499999999999993" customHeight="1">
      <c r="B249" s="165"/>
    </row>
    <row r="250" spans="2:2" ht="9.9499999999999993" customHeight="1">
      <c r="B250" s="165"/>
    </row>
    <row r="251" spans="2:2" ht="9.9499999999999993" customHeight="1">
      <c r="B251" s="165"/>
    </row>
    <row r="252" spans="2:2" ht="9.9499999999999993" customHeight="1">
      <c r="B252" s="165"/>
    </row>
    <row r="253" spans="2:2" ht="9.9499999999999993" customHeight="1">
      <c r="B253" s="165"/>
    </row>
    <row r="254" spans="2:2" ht="9.9499999999999993" customHeight="1">
      <c r="B254" s="165"/>
    </row>
    <row r="255" spans="2:2" ht="9.9499999999999993" customHeight="1">
      <c r="B255" s="165"/>
    </row>
    <row r="256" spans="2:2" ht="9.9499999999999993" customHeight="1">
      <c r="B256" s="165"/>
    </row>
    <row r="257" spans="2:2" ht="9.9499999999999993" customHeight="1">
      <c r="B257" s="165"/>
    </row>
    <row r="258" spans="2:2" ht="9.9499999999999993" customHeight="1">
      <c r="B258" s="165"/>
    </row>
    <row r="259" spans="2:2" ht="9.9499999999999993" customHeight="1">
      <c r="B259" s="165"/>
    </row>
    <row r="260" spans="2:2" ht="9.9499999999999993" customHeight="1">
      <c r="B260" s="165"/>
    </row>
    <row r="261" spans="2:2" ht="9.9499999999999993" customHeight="1">
      <c r="B261" s="165"/>
    </row>
    <row r="262" spans="2:2" ht="9.9499999999999993" customHeight="1">
      <c r="B262" s="165"/>
    </row>
    <row r="263" spans="2:2" ht="9.9499999999999993" customHeight="1">
      <c r="B263" s="165"/>
    </row>
    <row r="264" spans="2:2" ht="9.9499999999999993" customHeight="1">
      <c r="B264" s="165"/>
    </row>
    <row r="265" spans="2:2" ht="9.9499999999999993" customHeight="1">
      <c r="B265" s="165"/>
    </row>
    <row r="266" spans="2:2" ht="9.9499999999999993" customHeight="1">
      <c r="B266" s="165"/>
    </row>
  </sheetData>
  <phoneticPr fontId="0" type="noConversion"/>
  <hyperlinks>
    <hyperlink ref="AN1" location="Survol!A1" display="retour au survol"/>
  </hyperlinks>
  <pageMargins left="0.2" right="0.19" top="0.984251969" bottom="0.984251969" header="0.4921259845" footer="0.4921259845"/>
  <pageSetup paperSize="9" scale="8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heetViews>
  <sheetFormatPr baseColWidth="10" defaultRowHeight="11.25"/>
  <cols>
    <col min="1" max="1" width="11" customWidth="1"/>
    <col min="2" max="2" width="109.5" customWidth="1"/>
  </cols>
  <sheetData>
    <row r="1" spans="1:8" ht="23.25" customHeight="1">
      <c r="A1" s="237" t="s">
        <v>173</v>
      </c>
      <c r="C1" s="15" t="s">
        <v>142</v>
      </c>
    </row>
    <row r="2" spans="1:8" s="23" customFormat="1" ht="12">
      <c r="A2" s="36" t="s">
        <v>174</v>
      </c>
      <c r="B2" s="36" t="s">
        <v>175</v>
      </c>
      <c r="H2" s="17"/>
    </row>
    <row r="3" spans="1:8" s="23" customFormat="1" ht="22.5">
      <c r="A3" s="37"/>
      <c r="B3" s="38" t="s">
        <v>176</v>
      </c>
    </row>
    <row r="4" spans="1:8" s="23" customFormat="1" ht="12">
      <c r="A4" s="36" t="s">
        <v>32</v>
      </c>
      <c r="B4" s="36" t="s">
        <v>119</v>
      </c>
    </row>
    <row r="5" spans="1:8" s="23" customFormat="1" ht="12">
      <c r="A5" s="36" t="s">
        <v>177</v>
      </c>
      <c r="B5" s="36" t="s">
        <v>120</v>
      </c>
    </row>
    <row r="6" spans="1:8" s="23" customFormat="1" ht="12">
      <c r="A6" s="36" t="s">
        <v>178</v>
      </c>
      <c r="B6" s="36" t="s">
        <v>179</v>
      </c>
    </row>
    <row r="7" spans="1:8" s="23" customFormat="1" ht="12">
      <c r="A7" s="37"/>
      <c r="B7" s="38" t="s">
        <v>180</v>
      </c>
    </row>
    <row r="8" spans="1:8" s="23" customFormat="1" ht="12">
      <c r="A8" s="36" t="s">
        <v>181</v>
      </c>
      <c r="B8" s="36" t="s">
        <v>122</v>
      </c>
    </row>
    <row r="9" spans="1:8" s="23" customFormat="1" ht="12">
      <c r="A9" s="37"/>
      <c r="B9" s="38" t="s">
        <v>182</v>
      </c>
    </row>
    <row r="10" spans="1:8" s="23" customFormat="1" ht="12">
      <c r="A10" s="36" t="s">
        <v>183</v>
      </c>
      <c r="B10" s="36" t="s">
        <v>184</v>
      </c>
    </row>
    <row r="11" spans="1:8" s="23" customFormat="1" ht="12">
      <c r="A11" s="36" t="s">
        <v>185</v>
      </c>
      <c r="B11" s="36" t="s">
        <v>123</v>
      </c>
    </row>
    <row r="12" spans="1:8" s="23" customFormat="1" ht="12">
      <c r="A12" s="36" t="s">
        <v>186</v>
      </c>
      <c r="B12" s="36" t="s">
        <v>124</v>
      </c>
    </row>
    <row r="13" spans="1:8" s="23" customFormat="1" ht="12">
      <c r="A13" s="36" t="s">
        <v>125</v>
      </c>
      <c r="B13" s="36" t="s">
        <v>126</v>
      </c>
    </row>
    <row r="14" spans="1:8" s="23" customFormat="1" ht="12">
      <c r="A14" s="36" t="s">
        <v>157</v>
      </c>
      <c r="B14" s="36" t="s">
        <v>187</v>
      </c>
    </row>
    <row r="15" spans="1:8" s="23" customFormat="1" ht="12">
      <c r="A15" s="37"/>
      <c r="B15" s="38" t="s">
        <v>188</v>
      </c>
    </row>
    <row r="16" spans="1:8" s="23" customFormat="1" ht="12">
      <c r="A16" s="36" t="s">
        <v>43</v>
      </c>
      <c r="B16" s="36" t="s">
        <v>121</v>
      </c>
    </row>
    <row r="17" spans="1:2" s="23" customFormat="1" ht="12">
      <c r="A17" s="37"/>
      <c r="B17" s="38" t="s">
        <v>189</v>
      </c>
    </row>
    <row r="18" spans="1:2" s="23" customFormat="1" ht="12">
      <c r="A18" s="36" t="s">
        <v>190</v>
      </c>
      <c r="B18" s="36" t="s">
        <v>127</v>
      </c>
    </row>
    <row r="19" spans="1:2" s="23" customFormat="1" ht="12">
      <c r="A19" s="36" t="s">
        <v>191</v>
      </c>
      <c r="B19" s="36" t="s">
        <v>192</v>
      </c>
    </row>
    <row r="20" spans="1:2" s="23" customFormat="1" ht="12">
      <c r="A20" s="37"/>
      <c r="B20" s="38" t="s">
        <v>193</v>
      </c>
    </row>
    <row r="21" spans="1:2" s="23" customFormat="1" ht="12">
      <c r="A21" s="36" t="s">
        <v>194</v>
      </c>
      <c r="B21" s="36" t="s">
        <v>28</v>
      </c>
    </row>
    <row r="22" spans="1:2" s="23" customFormat="1" ht="12">
      <c r="A22" s="36" t="s">
        <v>195</v>
      </c>
      <c r="B22" s="36" t="s">
        <v>196</v>
      </c>
    </row>
    <row r="23" spans="1:2" s="23" customFormat="1" ht="12">
      <c r="A23" s="36" t="s">
        <v>197</v>
      </c>
      <c r="B23" s="36" t="s">
        <v>129</v>
      </c>
    </row>
    <row r="24" spans="1:2" s="23" customFormat="1" ht="12">
      <c r="A24" s="36" t="s">
        <v>198</v>
      </c>
      <c r="B24" s="36" t="s">
        <v>282</v>
      </c>
    </row>
    <row r="25" spans="1:2" s="23" customFormat="1" ht="12">
      <c r="A25" s="36"/>
      <c r="B25" s="38" t="s">
        <v>283</v>
      </c>
    </row>
    <row r="26" spans="1:2" s="23" customFormat="1" ht="12">
      <c r="A26" s="36" t="s">
        <v>199</v>
      </c>
      <c r="B26" s="36" t="s">
        <v>128</v>
      </c>
    </row>
    <row r="27" spans="1:2" s="23" customFormat="1" ht="12">
      <c r="A27" s="36" t="s">
        <v>130</v>
      </c>
      <c r="B27" s="36" t="s">
        <v>284</v>
      </c>
    </row>
    <row r="28" spans="1:2" s="23" customFormat="1" ht="12">
      <c r="A28" s="36"/>
      <c r="B28" s="38" t="s">
        <v>285</v>
      </c>
    </row>
    <row r="29" spans="1:2" s="23" customFormat="1" ht="12">
      <c r="A29" s="36" t="s">
        <v>200</v>
      </c>
      <c r="B29" s="36" t="s">
        <v>201</v>
      </c>
    </row>
    <row r="30" spans="1:2" s="23" customFormat="1" ht="12">
      <c r="A30" s="37"/>
      <c r="B30" s="38" t="s">
        <v>202</v>
      </c>
    </row>
    <row r="31" spans="1:2" s="23" customFormat="1" ht="12">
      <c r="A31" s="36" t="s">
        <v>203</v>
      </c>
      <c r="B31" s="36" t="s">
        <v>131</v>
      </c>
    </row>
    <row r="32" spans="1:2" s="23" customFormat="1" ht="12">
      <c r="A32" s="36" t="s">
        <v>204</v>
      </c>
      <c r="B32" s="36" t="s">
        <v>286</v>
      </c>
    </row>
    <row r="33" spans="1:8" s="23" customFormat="1" ht="12">
      <c r="A33" s="36"/>
      <c r="B33" s="38" t="s">
        <v>287</v>
      </c>
    </row>
    <row r="34" spans="1:8" s="23" customFormat="1" ht="12">
      <c r="A34" s="36" t="s">
        <v>205</v>
      </c>
      <c r="B34" s="36" t="s">
        <v>29</v>
      </c>
    </row>
    <row r="35" spans="1:8" s="23" customFormat="1" ht="12">
      <c r="A35" s="36" t="s">
        <v>206</v>
      </c>
      <c r="B35" s="36" t="s">
        <v>207</v>
      </c>
    </row>
    <row r="36" spans="1:8" s="23" customFormat="1" ht="12">
      <c r="A36" s="36" t="s">
        <v>132</v>
      </c>
      <c r="B36" s="36" t="s">
        <v>208</v>
      </c>
    </row>
    <row r="37" spans="1:8" s="23" customFormat="1" ht="11.45" customHeight="1">
      <c r="A37" s="36" t="s">
        <v>209</v>
      </c>
      <c r="B37" s="36" t="s">
        <v>133</v>
      </c>
      <c r="C37" s="27"/>
      <c r="D37" s="27"/>
      <c r="E37" s="27"/>
      <c r="F37" s="27"/>
      <c r="G37" s="27"/>
    </row>
    <row r="38" spans="1:8" s="23" customFormat="1" ht="13.5">
      <c r="A38" s="30"/>
      <c r="B38" s="31"/>
      <c r="C38" s="27"/>
      <c r="D38" s="27"/>
      <c r="E38" s="27"/>
      <c r="F38" s="27"/>
      <c r="G38" s="27"/>
    </row>
    <row r="39" spans="1:8" s="23" customFormat="1" ht="13.5">
      <c r="A39" s="32"/>
      <c r="B39" s="31"/>
    </row>
    <row r="40" spans="1:8" s="23" customFormat="1" ht="12">
      <c r="A40" s="28" t="s">
        <v>288</v>
      </c>
      <c r="B40" s="29"/>
    </row>
    <row r="41" spans="1:8" s="23" customFormat="1" ht="12">
      <c r="A41" s="39" t="s">
        <v>210</v>
      </c>
      <c r="B41" s="39" t="s">
        <v>289</v>
      </c>
    </row>
    <row r="42" spans="1:8" s="23" customFormat="1" ht="24">
      <c r="A42" s="39"/>
      <c r="B42" s="40" t="s">
        <v>211</v>
      </c>
    </row>
    <row r="43" spans="1:8" s="23" customFormat="1" ht="12">
      <c r="A43" s="39" t="s">
        <v>33</v>
      </c>
      <c r="B43" s="39" t="s">
        <v>134</v>
      </c>
    </row>
    <row r="44" spans="1:8" ht="12">
      <c r="A44" s="39" t="s">
        <v>25</v>
      </c>
      <c r="B44" s="39" t="s">
        <v>135</v>
      </c>
      <c r="C44" s="23"/>
      <c r="D44" s="23"/>
      <c r="E44" s="23"/>
      <c r="F44" s="23"/>
      <c r="G44" s="23"/>
      <c r="H44" s="23"/>
    </row>
    <row r="45" spans="1:8" ht="12">
      <c r="A45" s="39" t="s">
        <v>26</v>
      </c>
      <c r="B45" s="39" t="s">
        <v>136</v>
      </c>
    </row>
    <row r="46" spans="1:8" s="23" customFormat="1" ht="12">
      <c r="A46" s="39" t="s">
        <v>27</v>
      </c>
      <c r="B46" s="39" t="s">
        <v>137</v>
      </c>
    </row>
    <row r="47" spans="1:8" s="26" customFormat="1" ht="12">
      <c r="A47" s="24"/>
      <c r="B47" s="23"/>
      <c r="C47" s="23"/>
      <c r="D47" s="23"/>
      <c r="E47" s="23"/>
      <c r="F47" s="23"/>
      <c r="G47" s="23"/>
      <c r="H47" s="23"/>
    </row>
    <row r="48" spans="1:8" s="26" customFormat="1" ht="12">
      <c r="A48" s="24"/>
      <c r="B48" s="23"/>
      <c r="C48" s="23"/>
      <c r="D48" s="23"/>
      <c r="E48" s="23"/>
      <c r="F48" s="23"/>
      <c r="G48" s="23"/>
      <c r="H48" s="23"/>
    </row>
    <row r="49" spans="1:8">
      <c r="A49" s="25"/>
      <c r="B49" s="26"/>
      <c r="C49" s="26"/>
      <c r="D49" s="26"/>
      <c r="E49" s="26"/>
      <c r="F49" s="26"/>
      <c r="G49" s="26"/>
      <c r="H49" s="26"/>
    </row>
  </sheetData>
  <phoneticPr fontId="0" type="noConversion"/>
  <hyperlinks>
    <hyperlink ref="C1" location="Survol!A1" display="retour au survol"/>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zoomScaleNormal="100" workbookViewId="0"/>
  </sheetViews>
  <sheetFormatPr baseColWidth="10" defaultColWidth="12" defaultRowHeight="11.25"/>
  <cols>
    <col min="1" max="1" width="11.83203125" style="51" customWidth="1"/>
    <col min="2" max="27" width="5.5" style="51" customWidth="1"/>
    <col min="28" max="16384" width="12" style="51"/>
  </cols>
  <sheetData>
    <row r="1" spans="1:27" s="67" customFormat="1" ht="12">
      <c r="A1" s="41" t="str">
        <f>"Canton de "&amp;Survol!$C5</f>
        <v>Canton de Lucerne</v>
      </c>
      <c r="B1" s="41"/>
      <c r="C1" s="41"/>
      <c r="D1" s="41"/>
      <c r="L1" s="68"/>
      <c r="M1" s="68"/>
      <c r="N1" s="68"/>
      <c r="O1" s="68"/>
      <c r="P1" s="68"/>
      <c r="Q1" s="41"/>
      <c r="R1" s="41"/>
      <c r="AA1" s="69" t="s">
        <v>142</v>
      </c>
    </row>
    <row r="2" spans="1:27" s="73" customFormat="1" ht="14.1" customHeight="1">
      <c r="A2" s="70" t="s">
        <v>138</v>
      </c>
      <c r="B2" s="71"/>
      <c r="C2" s="72"/>
      <c r="D2" s="72"/>
      <c r="E2" s="72"/>
      <c r="F2" s="72"/>
      <c r="G2" s="72"/>
      <c r="H2" s="72"/>
      <c r="I2" s="72"/>
      <c r="J2" s="72"/>
      <c r="K2" s="72"/>
      <c r="L2" s="72"/>
      <c r="M2" s="72"/>
      <c r="N2" s="72"/>
      <c r="O2" s="72"/>
      <c r="P2" s="72"/>
      <c r="Q2" s="72"/>
      <c r="R2" s="72"/>
      <c r="S2" s="72"/>
      <c r="T2" s="72"/>
      <c r="U2" s="72"/>
      <c r="V2" s="72"/>
      <c r="W2" s="72"/>
      <c r="X2" s="72"/>
      <c r="Y2" s="72"/>
      <c r="Z2" s="72"/>
    </row>
    <row r="3" spans="1:27" s="76" customFormat="1" ht="18" customHeight="1">
      <c r="A3" s="93" t="s">
        <v>172</v>
      </c>
      <c r="B3" s="74">
        <v>1919</v>
      </c>
      <c r="C3" s="74">
        <v>1922</v>
      </c>
      <c r="D3" s="74">
        <v>1925</v>
      </c>
      <c r="E3" s="74">
        <v>1928</v>
      </c>
      <c r="F3" s="74">
        <v>1931</v>
      </c>
      <c r="G3" s="74">
        <v>1935</v>
      </c>
      <c r="H3" s="74">
        <v>1939</v>
      </c>
      <c r="I3" s="74">
        <v>1943</v>
      </c>
      <c r="J3" s="74">
        <v>1947</v>
      </c>
      <c r="K3" s="75">
        <v>1951</v>
      </c>
      <c r="L3" s="75">
        <v>1955</v>
      </c>
      <c r="M3" s="75">
        <v>1959</v>
      </c>
      <c r="N3" s="75">
        <v>1963</v>
      </c>
      <c r="O3" s="75">
        <v>1967</v>
      </c>
      <c r="P3" s="74">
        <v>1971</v>
      </c>
      <c r="Q3" s="74">
        <v>1975</v>
      </c>
      <c r="R3" s="74">
        <v>1979</v>
      </c>
      <c r="S3" s="74">
        <v>1983</v>
      </c>
      <c r="T3" s="74">
        <v>1987</v>
      </c>
      <c r="U3" s="74">
        <v>1991</v>
      </c>
      <c r="V3" s="74">
        <v>1995</v>
      </c>
      <c r="W3" s="74">
        <v>1999</v>
      </c>
      <c r="X3" s="74">
        <v>2003</v>
      </c>
      <c r="Y3" s="75">
        <v>2007</v>
      </c>
      <c r="Z3" s="75">
        <v>2011</v>
      </c>
      <c r="AA3" s="75">
        <v>2015</v>
      </c>
    </row>
    <row r="4" spans="1:27" s="67" customFormat="1" ht="12">
      <c r="A4" s="77" t="s">
        <v>156</v>
      </c>
      <c r="B4" s="78">
        <v>35.320814196809522</v>
      </c>
      <c r="C4" s="78">
        <v>35.192864852581948</v>
      </c>
      <c r="D4" s="78">
        <v>38.34998913751901</v>
      </c>
      <c r="E4" s="78">
        <v>36.507787797165946</v>
      </c>
      <c r="F4" s="78">
        <v>39.022378502745767</v>
      </c>
      <c r="G4" s="78">
        <v>34.726100741176225</v>
      </c>
      <c r="H4" s="78" t="s">
        <v>154</v>
      </c>
      <c r="I4" s="78">
        <v>35.129023940337582</v>
      </c>
      <c r="J4" s="78">
        <v>36.965234232679443</v>
      </c>
      <c r="K4" s="78">
        <v>39.19502874897325</v>
      </c>
      <c r="L4" s="78">
        <v>37.746090626010307</v>
      </c>
      <c r="M4" s="78">
        <v>38.844986886538564</v>
      </c>
      <c r="N4" s="78">
        <v>36.238608119304061</v>
      </c>
      <c r="O4" s="78">
        <v>33.774183675113164</v>
      </c>
      <c r="P4" s="78">
        <v>30.015177575570608</v>
      </c>
      <c r="Q4" s="78">
        <v>29.078626605596142</v>
      </c>
      <c r="R4" s="78">
        <v>31.705327560794323</v>
      </c>
      <c r="S4" s="78">
        <v>28.612186731612731</v>
      </c>
      <c r="T4" s="78">
        <v>29.799310764240825</v>
      </c>
      <c r="U4" s="78">
        <v>27.856042937142348</v>
      </c>
      <c r="V4" s="78">
        <v>25.483477808361751</v>
      </c>
      <c r="W4" s="78">
        <v>22.644584952236581</v>
      </c>
      <c r="X4" s="78">
        <v>23.07147099314713</v>
      </c>
      <c r="Y4" s="78">
        <v>21.81328834068459</v>
      </c>
      <c r="Z4" s="78">
        <v>18.374054576983035</v>
      </c>
      <c r="AA4" s="78">
        <v>18.465891574794401</v>
      </c>
    </row>
    <row r="5" spans="1:27" s="67" customFormat="1" ht="12">
      <c r="A5" s="77" t="s">
        <v>32</v>
      </c>
      <c r="B5" s="78">
        <v>52.183601924069897</v>
      </c>
      <c r="C5" s="78">
        <v>51.320797591319668</v>
      </c>
      <c r="D5" s="78">
        <v>49.98099065826635</v>
      </c>
      <c r="E5" s="78">
        <v>50.525822695866026</v>
      </c>
      <c r="F5" s="78">
        <v>49.471467951639859</v>
      </c>
      <c r="G5" s="78">
        <v>51.430911037856674</v>
      </c>
      <c r="H5" s="78" t="s">
        <v>155</v>
      </c>
      <c r="I5" s="78">
        <v>48.128607414165856</v>
      </c>
      <c r="J5" s="78">
        <v>50.288596137989231</v>
      </c>
      <c r="K5" s="78">
        <v>49.944644834113063</v>
      </c>
      <c r="L5" s="78">
        <v>50.54875869931427</v>
      </c>
      <c r="M5" s="78">
        <v>51.529903834616107</v>
      </c>
      <c r="N5" s="78">
        <v>49.603976801988402</v>
      </c>
      <c r="O5" s="78">
        <v>48.56226943956699</v>
      </c>
      <c r="P5" s="78">
        <v>48.838157105963411</v>
      </c>
      <c r="Q5" s="78">
        <v>50.125963052195743</v>
      </c>
      <c r="R5" s="78">
        <v>50.448687531231755</v>
      </c>
      <c r="S5" s="78">
        <v>49.623678836266222</v>
      </c>
      <c r="T5" s="78">
        <v>47.015433950616654</v>
      </c>
      <c r="U5" s="78">
        <v>48.617879039142565</v>
      </c>
      <c r="V5" s="78">
        <v>37.314727323354745</v>
      </c>
      <c r="W5" s="78">
        <v>33.816633134490459</v>
      </c>
      <c r="X5" s="78">
        <v>29.422160279219991</v>
      </c>
      <c r="Y5" s="78">
        <v>30.221132915522073</v>
      </c>
      <c r="Z5" s="78">
        <v>27.110123710205414</v>
      </c>
      <c r="AA5" s="78">
        <v>23.8516435231098</v>
      </c>
    </row>
    <row r="6" spans="1:27" s="67" customFormat="1" ht="12">
      <c r="A6" s="77" t="s">
        <v>42</v>
      </c>
      <c r="B6" s="78">
        <v>10.109519797809604</v>
      </c>
      <c r="C6" s="78">
        <v>11.296369936942567</v>
      </c>
      <c r="D6" s="78">
        <v>11.381164457962198</v>
      </c>
      <c r="E6" s="78">
        <v>12.96638950696803</v>
      </c>
      <c r="F6" s="78">
        <v>11.269562197477805</v>
      </c>
      <c r="G6" s="78">
        <v>13.842988220967097</v>
      </c>
      <c r="H6" s="78"/>
      <c r="I6" s="78">
        <v>10.30009718944007</v>
      </c>
      <c r="J6" s="78">
        <v>12.746169629331339</v>
      </c>
      <c r="K6" s="78">
        <v>10.860326416913683</v>
      </c>
      <c r="L6" s="78">
        <v>10.881587231363474</v>
      </c>
      <c r="M6" s="78">
        <v>9.6251092788453292</v>
      </c>
      <c r="N6" s="78">
        <v>9.0936205468102731</v>
      </c>
      <c r="O6" s="78">
        <v>9.1402612883998913</v>
      </c>
      <c r="P6" s="78">
        <v>12.421674527158162</v>
      </c>
      <c r="Q6" s="78">
        <v>13.423771478380587</v>
      </c>
      <c r="R6" s="78">
        <v>12.521888476897944</v>
      </c>
      <c r="S6" s="78">
        <v>11.738183262371582</v>
      </c>
      <c r="T6" s="78">
        <v>9.0124247835569484</v>
      </c>
      <c r="U6" s="78">
        <v>11.028171372787689</v>
      </c>
      <c r="V6" s="78">
        <v>11.675590795594083</v>
      </c>
      <c r="W6" s="78">
        <v>9.9969531464428627</v>
      </c>
      <c r="X6" s="78">
        <v>11.120300457595421</v>
      </c>
      <c r="Y6" s="78">
        <v>11.488713064552391</v>
      </c>
      <c r="Z6" s="78">
        <v>11.466933740351976</v>
      </c>
      <c r="AA6" s="78">
        <v>13.559056369845299</v>
      </c>
    </row>
    <row r="7" spans="1:27" s="67" customFormat="1" ht="12">
      <c r="A7" s="77" t="s">
        <v>30</v>
      </c>
      <c r="B7" s="78"/>
      <c r="C7" s="78"/>
      <c r="D7" s="78"/>
      <c r="E7" s="78"/>
      <c r="F7" s="78"/>
      <c r="G7" s="78"/>
      <c r="H7" s="78"/>
      <c r="I7" s="78">
        <v>2.5903960965547337</v>
      </c>
      <c r="J7" s="78"/>
      <c r="K7" s="78"/>
      <c r="L7" s="78"/>
      <c r="M7" s="78"/>
      <c r="N7" s="78"/>
      <c r="O7" s="78"/>
      <c r="P7" s="78"/>
      <c r="Q7" s="78"/>
      <c r="R7" s="78"/>
      <c r="S7" s="78"/>
      <c r="T7" s="78"/>
      <c r="U7" s="78"/>
      <c r="V7" s="78">
        <v>14.094554683684136</v>
      </c>
      <c r="W7" s="78">
        <v>22.753449113768504</v>
      </c>
      <c r="X7" s="78">
        <v>22.914060891332575</v>
      </c>
      <c r="Y7" s="78">
        <v>25.27178489378085</v>
      </c>
      <c r="Z7" s="78">
        <v>25.098854213580914</v>
      </c>
      <c r="AA7" s="78">
        <v>28.515046097686501</v>
      </c>
    </row>
    <row r="8" spans="1:27" s="67" customFormat="1" ht="12">
      <c r="A8" s="77" t="s">
        <v>31</v>
      </c>
      <c r="B8" s="78"/>
      <c r="C8" s="78"/>
      <c r="D8" s="78"/>
      <c r="E8" s="78"/>
      <c r="F8" s="78"/>
      <c r="G8" s="78"/>
      <c r="H8" s="78"/>
      <c r="I8" s="78">
        <v>3.8518753595017552</v>
      </c>
      <c r="J8" s="78"/>
      <c r="K8" s="78"/>
      <c r="L8" s="78"/>
      <c r="M8" s="78"/>
      <c r="N8" s="78">
        <v>5.0637945318972655</v>
      </c>
      <c r="O8" s="78">
        <v>8.523285596919953</v>
      </c>
      <c r="P8" s="78">
        <v>8.7249907913078211</v>
      </c>
      <c r="Q8" s="78">
        <v>5.2597975222853792</v>
      </c>
      <c r="R8" s="78"/>
      <c r="S8" s="78"/>
      <c r="T8" s="78"/>
      <c r="U8" s="78"/>
      <c r="V8" s="78"/>
      <c r="W8" s="78"/>
      <c r="X8" s="78"/>
      <c r="Y8" s="78"/>
      <c r="Z8" s="78"/>
      <c r="AA8" s="78"/>
    </row>
    <row r="9" spans="1:27" s="67" customFormat="1" ht="12">
      <c r="A9" s="77" t="s">
        <v>34</v>
      </c>
      <c r="B9" s="78"/>
      <c r="C9" s="78"/>
      <c r="D9" s="78"/>
      <c r="E9" s="78"/>
      <c r="F9" s="78"/>
      <c r="G9" s="78"/>
      <c r="H9" s="78"/>
      <c r="I9" s="78"/>
      <c r="J9" s="78"/>
      <c r="K9" s="78"/>
      <c r="L9" s="78"/>
      <c r="M9" s="78"/>
      <c r="N9" s="78"/>
      <c r="O9" s="78"/>
      <c r="P9" s="78"/>
      <c r="Q9" s="78"/>
      <c r="R9" s="78"/>
      <c r="S9" s="78"/>
      <c r="T9" s="78"/>
      <c r="U9" s="78"/>
      <c r="V9" s="78"/>
      <c r="W9" s="78"/>
      <c r="X9" s="78">
        <v>0.8087475771607302</v>
      </c>
      <c r="Y9" s="78">
        <v>0.74875475168272032</v>
      </c>
      <c r="Z9" s="78">
        <v>0.74564099622412183</v>
      </c>
      <c r="AA9" s="78">
        <v>0.63097856648860495</v>
      </c>
    </row>
    <row r="10" spans="1:27" s="67" customFormat="1" ht="12">
      <c r="A10" s="77" t="s">
        <v>35</v>
      </c>
      <c r="B10" s="78"/>
      <c r="C10" s="78"/>
      <c r="D10" s="78"/>
      <c r="E10" s="78"/>
      <c r="F10" s="78"/>
      <c r="G10" s="78"/>
      <c r="H10" s="78"/>
      <c r="I10" s="78"/>
      <c r="J10" s="78"/>
      <c r="K10" s="78"/>
      <c r="L10" s="78"/>
      <c r="M10" s="78"/>
      <c r="N10" s="78"/>
      <c r="O10" s="78"/>
      <c r="P10" s="78"/>
      <c r="Q10" s="78"/>
      <c r="R10" s="78"/>
      <c r="S10" s="78"/>
      <c r="T10" s="78"/>
      <c r="U10" s="78"/>
      <c r="V10" s="78"/>
      <c r="W10" s="78">
        <v>0.53962042751636108</v>
      </c>
      <c r="X10" s="78"/>
      <c r="Y10" s="78"/>
      <c r="Z10" s="78"/>
      <c r="AA10" s="78"/>
    </row>
    <row r="11" spans="1:27" s="67" customFormat="1" ht="12">
      <c r="A11" s="77" t="s">
        <v>157</v>
      </c>
      <c r="B11" s="78"/>
      <c r="C11" s="78"/>
      <c r="D11" s="78"/>
      <c r="E11" s="78"/>
      <c r="F11" s="78"/>
      <c r="G11" s="78"/>
      <c r="H11" s="78"/>
      <c r="I11" s="78"/>
      <c r="J11" s="78"/>
      <c r="K11" s="78"/>
      <c r="L11" s="78"/>
      <c r="M11" s="78"/>
      <c r="N11" s="78"/>
      <c r="O11" s="78"/>
      <c r="P11" s="78"/>
      <c r="Q11" s="78"/>
      <c r="R11" s="78"/>
      <c r="S11" s="78"/>
      <c r="T11" s="78"/>
      <c r="U11" s="78"/>
      <c r="V11" s="78"/>
      <c r="W11" s="78"/>
      <c r="X11" s="78"/>
      <c r="Y11" s="78"/>
      <c r="Z11" s="78">
        <v>6.1210932140390435</v>
      </c>
      <c r="AA11" s="78">
        <v>5.7690636275101896</v>
      </c>
    </row>
    <row r="12" spans="1:27" s="67" customFormat="1" ht="12">
      <c r="A12" s="77" t="s">
        <v>43</v>
      </c>
      <c r="B12" s="78"/>
      <c r="C12" s="78"/>
      <c r="D12" s="78"/>
      <c r="E12" s="78"/>
      <c r="F12" s="78"/>
      <c r="G12" s="78"/>
      <c r="H12" s="78"/>
      <c r="I12" s="78"/>
      <c r="J12" s="78"/>
      <c r="K12" s="78"/>
      <c r="L12" s="78"/>
      <c r="M12" s="78"/>
      <c r="N12" s="78"/>
      <c r="O12" s="78"/>
      <c r="P12" s="78"/>
      <c r="Q12" s="78"/>
      <c r="R12" s="78"/>
      <c r="S12" s="78"/>
      <c r="T12" s="78"/>
      <c r="U12" s="78"/>
      <c r="V12" s="78"/>
      <c r="W12" s="78"/>
      <c r="X12" s="78"/>
      <c r="Y12" s="78"/>
      <c r="Z12" s="78">
        <v>2.1383982245387902</v>
      </c>
      <c r="AA12" s="78">
        <v>1.36721927433751</v>
      </c>
    </row>
    <row r="13" spans="1:27" s="67" customFormat="1" ht="12">
      <c r="A13" s="77" t="s">
        <v>36</v>
      </c>
      <c r="B13" s="78"/>
      <c r="C13" s="78">
        <v>0.3266488666704539</v>
      </c>
      <c r="D13" s="78">
        <v>0.28785574625244403</v>
      </c>
      <c r="E13" s="78"/>
      <c r="F13" s="78">
        <v>0.23659134813657179</v>
      </c>
      <c r="G13" s="78"/>
      <c r="H13" s="78"/>
      <c r="I13" s="78"/>
      <c r="J13" s="78"/>
      <c r="K13" s="78"/>
      <c r="L13" s="78"/>
      <c r="M13" s="78"/>
      <c r="N13" s="78"/>
      <c r="O13" s="78"/>
      <c r="P13" s="78"/>
      <c r="Q13" s="78"/>
      <c r="R13" s="78"/>
      <c r="S13" s="78"/>
      <c r="T13" s="78"/>
      <c r="U13" s="78"/>
      <c r="V13" s="78"/>
      <c r="W13" s="78"/>
      <c r="X13" s="78"/>
      <c r="Y13" s="78"/>
      <c r="Z13" s="78"/>
      <c r="AA13" s="78"/>
    </row>
    <row r="14" spans="1:27" s="67" customFormat="1" ht="12">
      <c r="A14" s="77" t="s">
        <v>3</v>
      </c>
      <c r="B14" s="78"/>
      <c r="C14" s="78"/>
      <c r="D14" s="78"/>
      <c r="E14" s="78"/>
      <c r="F14" s="78"/>
      <c r="G14" s="78"/>
      <c r="H14" s="78"/>
      <c r="I14" s="78"/>
      <c r="J14" s="78"/>
      <c r="K14" s="78"/>
      <c r="L14" s="78"/>
      <c r="M14" s="78"/>
      <c r="N14" s="78"/>
      <c r="O14" s="78"/>
      <c r="P14" s="78"/>
      <c r="Q14" s="78">
        <v>1.7601223582890204</v>
      </c>
      <c r="R14" s="78">
        <v>5.1293572241422023</v>
      </c>
      <c r="S14" s="78">
        <v>8.4102815692183697</v>
      </c>
      <c r="T14" s="78"/>
      <c r="U14" s="78"/>
      <c r="V14" s="78"/>
      <c r="W14" s="78"/>
      <c r="X14" s="78"/>
      <c r="Y14" s="78"/>
      <c r="Z14" s="78"/>
      <c r="AA14" s="78"/>
    </row>
    <row r="15" spans="1:27" s="67" customFormat="1" ht="12">
      <c r="A15" s="77" t="s">
        <v>37</v>
      </c>
      <c r="B15" s="78"/>
      <c r="C15" s="78"/>
      <c r="D15" s="78"/>
      <c r="E15" s="78"/>
      <c r="F15" s="78"/>
      <c r="G15" s="78"/>
      <c r="H15" s="78"/>
      <c r="I15" s="78"/>
      <c r="J15" s="78"/>
      <c r="K15" s="78"/>
      <c r="L15" s="78"/>
      <c r="M15" s="78"/>
      <c r="N15" s="78"/>
      <c r="O15" s="78"/>
      <c r="P15" s="78"/>
      <c r="Q15" s="78"/>
      <c r="R15" s="78"/>
      <c r="S15" s="78"/>
      <c r="T15" s="78">
        <v>8.7159902492393027</v>
      </c>
      <c r="U15" s="78"/>
      <c r="V15" s="78">
        <v>0.81535954425318047</v>
      </c>
      <c r="W15" s="78"/>
      <c r="X15" s="78"/>
      <c r="Y15" s="78"/>
      <c r="Z15" s="78"/>
      <c r="AA15" s="78"/>
    </row>
    <row r="16" spans="1:27" s="67" customFormat="1" ht="12">
      <c r="A16" s="77" t="s">
        <v>38</v>
      </c>
      <c r="B16" s="78"/>
      <c r="C16" s="78"/>
      <c r="D16" s="78"/>
      <c r="E16" s="78"/>
      <c r="F16" s="78"/>
      <c r="G16" s="78"/>
      <c r="H16" s="78"/>
      <c r="I16" s="78"/>
      <c r="J16" s="78"/>
      <c r="K16" s="78"/>
      <c r="L16" s="78"/>
      <c r="M16" s="78"/>
      <c r="N16" s="78"/>
      <c r="O16" s="78"/>
      <c r="P16" s="78"/>
      <c r="Q16" s="78"/>
      <c r="R16" s="78"/>
      <c r="S16" s="78"/>
      <c r="T16" s="78"/>
      <c r="U16" s="78">
        <v>9.2830330483655548</v>
      </c>
      <c r="V16" s="78">
        <v>8.0507054854863078</v>
      </c>
      <c r="W16" s="78">
        <v>7.9891354070403313</v>
      </c>
      <c r="X16" s="78">
        <v>9.7914188521144858</v>
      </c>
      <c r="Y16" s="78">
        <v>9.4620072956394576</v>
      </c>
      <c r="Z16" s="78">
        <v>8.2754600470841417</v>
      </c>
      <c r="AA16" s="78">
        <v>7.07269476281847</v>
      </c>
    </row>
    <row r="17" spans="1:27" s="67" customFormat="1" ht="12">
      <c r="A17" s="77" t="s">
        <v>39</v>
      </c>
      <c r="B17" s="78"/>
      <c r="C17" s="78"/>
      <c r="D17" s="78"/>
      <c r="E17" s="78"/>
      <c r="F17" s="78"/>
      <c r="G17" s="78"/>
      <c r="H17" s="78"/>
      <c r="I17" s="78"/>
      <c r="J17" s="78"/>
      <c r="K17" s="78"/>
      <c r="L17" s="78"/>
      <c r="M17" s="78"/>
      <c r="N17" s="78"/>
      <c r="O17" s="78"/>
      <c r="P17" s="78"/>
      <c r="Q17" s="78"/>
      <c r="R17" s="78"/>
      <c r="S17" s="78">
        <v>1.2902578958332118</v>
      </c>
      <c r="T17" s="78">
        <v>1.4383696304347604</v>
      </c>
      <c r="U17" s="78">
        <v>2.8168309350020224</v>
      </c>
      <c r="V17" s="78">
        <v>2.2088017930423747</v>
      </c>
      <c r="W17" s="78">
        <v>0.83700340693625019</v>
      </c>
      <c r="X17" s="78">
        <v>0.35200302227395486</v>
      </c>
      <c r="Y17" s="78"/>
      <c r="Z17" s="78">
        <v>0.21278558422239469</v>
      </c>
      <c r="AA17" s="78">
        <v>8.7285120746893194E-2</v>
      </c>
    </row>
    <row r="18" spans="1:27" s="67" customFormat="1" ht="12">
      <c r="A18" s="77" t="s">
        <v>40</v>
      </c>
      <c r="B18" s="78"/>
      <c r="C18" s="78"/>
      <c r="D18" s="78"/>
      <c r="E18" s="78"/>
      <c r="F18" s="78"/>
      <c r="G18" s="78"/>
      <c r="H18" s="78"/>
      <c r="I18" s="78"/>
      <c r="J18" s="78"/>
      <c r="K18" s="78"/>
      <c r="L18" s="78"/>
      <c r="M18" s="78"/>
      <c r="N18" s="78"/>
      <c r="O18" s="78"/>
      <c r="P18" s="78"/>
      <c r="Q18" s="78"/>
      <c r="R18" s="78"/>
      <c r="S18" s="78"/>
      <c r="T18" s="78">
        <v>3.420610043935469</v>
      </c>
      <c r="U18" s="78"/>
      <c r="V18" s="78"/>
      <c r="W18" s="78">
        <v>0.33708440455836147</v>
      </c>
      <c r="X18" s="78"/>
      <c r="Y18" s="78"/>
      <c r="Z18" s="78"/>
      <c r="AA18" s="78"/>
    </row>
    <row r="19" spans="1:27" s="67" customFormat="1" ht="12.6" customHeight="1">
      <c r="A19" s="77" t="s">
        <v>33</v>
      </c>
      <c r="B19" s="78">
        <v>2.3860640813109768</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1:27" s="67" customFormat="1" ht="12.6" customHeight="1">
      <c r="A20" s="77" t="s">
        <v>41</v>
      </c>
      <c r="B20" s="78"/>
      <c r="C20" s="78">
        <v>1.8633187524853718</v>
      </c>
      <c r="D20" s="78"/>
      <c r="E20" s="78"/>
      <c r="F20" s="78"/>
      <c r="G20" s="78"/>
      <c r="H20" s="78"/>
      <c r="I20" s="78"/>
      <c r="J20" s="78"/>
      <c r="K20" s="78"/>
      <c r="L20" s="78">
        <v>0.82356344331195019</v>
      </c>
      <c r="M20" s="78"/>
      <c r="N20" s="78"/>
      <c r="O20" s="78"/>
      <c r="P20" s="78"/>
      <c r="Q20" s="78">
        <v>0.35171898325312567</v>
      </c>
      <c r="R20" s="78">
        <v>0.19473920693376554</v>
      </c>
      <c r="S20" s="78">
        <v>0.32541170469788205</v>
      </c>
      <c r="T20" s="78">
        <v>0.59786057797603465</v>
      </c>
      <c r="U20" s="78">
        <v>0.39804266755982903</v>
      </c>
      <c r="V20" s="78">
        <v>0.3567825662234273</v>
      </c>
      <c r="W20" s="78">
        <v>1.0855360070102811</v>
      </c>
      <c r="X20" s="78">
        <v>2.5198379271557099</v>
      </c>
      <c r="Y20" s="78">
        <v>0.99431873813792804</v>
      </c>
      <c r="Z20" s="78">
        <v>0.45665569277017376</v>
      </c>
      <c r="AA20" s="78">
        <v>0.68112108266235205</v>
      </c>
    </row>
    <row r="21" spans="1:27" s="67" customFormat="1" ht="18" customHeight="1">
      <c r="A21" s="95" t="s">
        <v>0</v>
      </c>
      <c r="B21" s="96">
        <f t="shared" ref="B21:G21" si="0">SUM(B4:B20)</f>
        <v>100.00000000000001</v>
      </c>
      <c r="C21" s="96">
        <f t="shared" si="0"/>
        <v>100</v>
      </c>
      <c r="D21" s="96">
        <f t="shared" si="0"/>
        <v>100.00000000000001</v>
      </c>
      <c r="E21" s="96">
        <f t="shared" si="0"/>
        <v>100</v>
      </c>
      <c r="F21" s="96">
        <f t="shared" si="0"/>
        <v>100</v>
      </c>
      <c r="G21" s="96">
        <f t="shared" si="0"/>
        <v>100</v>
      </c>
      <c r="H21" s="96"/>
      <c r="I21" s="96">
        <f t="shared" ref="I21:AA21" si="1">SUM(I4:I20)</f>
        <v>100</v>
      </c>
      <c r="J21" s="96">
        <f t="shared" si="1"/>
        <v>100.00000000000001</v>
      </c>
      <c r="K21" s="96">
        <f t="shared" si="1"/>
        <v>99.999999999999986</v>
      </c>
      <c r="L21" s="96">
        <f t="shared" si="1"/>
        <v>100</v>
      </c>
      <c r="M21" s="96">
        <f t="shared" si="1"/>
        <v>100</v>
      </c>
      <c r="N21" s="96">
        <f t="shared" si="1"/>
        <v>100</v>
      </c>
      <c r="O21" s="96">
        <f t="shared" si="1"/>
        <v>100</v>
      </c>
      <c r="P21" s="96">
        <f t="shared" si="1"/>
        <v>100</v>
      </c>
      <c r="Q21" s="96">
        <f t="shared" si="1"/>
        <v>100</v>
      </c>
      <c r="R21" s="96">
        <f t="shared" si="1"/>
        <v>99.999999999999972</v>
      </c>
      <c r="S21" s="96">
        <f t="shared" si="1"/>
        <v>100</v>
      </c>
      <c r="T21" s="96">
        <f t="shared" si="1"/>
        <v>100</v>
      </c>
      <c r="U21" s="96">
        <f t="shared" si="1"/>
        <v>100</v>
      </c>
      <c r="V21" s="96">
        <f t="shared" si="1"/>
        <v>100.00000000000001</v>
      </c>
      <c r="W21" s="96">
        <f t="shared" si="1"/>
        <v>100</v>
      </c>
      <c r="X21" s="96">
        <f t="shared" si="1"/>
        <v>99.999999999999986</v>
      </c>
      <c r="Y21" s="96">
        <f t="shared" si="1"/>
        <v>100.00000000000001</v>
      </c>
      <c r="Z21" s="96">
        <f t="shared" si="1"/>
        <v>100</v>
      </c>
      <c r="AA21" s="96">
        <f t="shared" si="1"/>
        <v>100.00000000000004</v>
      </c>
    </row>
    <row r="22" spans="1:27" ht="18.75" customHeight="1">
      <c r="A22" s="79" t="s">
        <v>45</v>
      </c>
      <c r="B22" s="80">
        <v>85.635749806104286</v>
      </c>
      <c r="C22" s="80">
        <v>77.478759649803777</v>
      </c>
      <c r="D22" s="80">
        <v>78.975479985976776</v>
      </c>
      <c r="E22" s="80">
        <v>85.717964463284673</v>
      </c>
      <c r="F22" s="80">
        <v>88.558308982581309</v>
      </c>
      <c r="G22" s="80">
        <v>84.367396593673973</v>
      </c>
      <c r="H22" s="80"/>
      <c r="I22" s="80">
        <v>81.056737813580284</v>
      </c>
      <c r="J22" s="80">
        <v>81.198486898757537</v>
      </c>
      <c r="K22" s="80">
        <v>85.42247262100237</v>
      </c>
      <c r="L22" s="80">
        <v>87.725637071307929</v>
      </c>
      <c r="M22" s="80">
        <v>84.991329024121072</v>
      </c>
      <c r="N22" s="80">
        <v>83.918516064922159</v>
      </c>
      <c r="O22" s="80">
        <v>83.028765476143292</v>
      </c>
      <c r="P22" s="80">
        <v>66.282035783365572</v>
      </c>
      <c r="Q22" s="80">
        <v>63.879342601387329</v>
      </c>
      <c r="R22" s="80">
        <v>59.174296836449365</v>
      </c>
      <c r="S22" s="80">
        <v>60.46847367091349</v>
      </c>
      <c r="T22" s="80">
        <v>54.256470244187746</v>
      </c>
      <c r="U22" s="80">
        <v>50.509609456911569</v>
      </c>
      <c r="V22" s="80">
        <v>49.423093796613145</v>
      </c>
      <c r="W22" s="80">
        <v>52.880039527404804</v>
      </c>
      <c r="X22" s="80">
        <v>50.926802982272235</v>
      </c>
      <c r="Y22" s="80">
        <v>52.990741115109365</v>
      </c>
      <c r="Z22" s="80">
        <v>50.921757317349794</v>
      </c>
      <c r="AA22" s="80">
        <v>50.931058518936503</v>
      </c>
    </row>
    <row r="24" spans="1:27" s="73" customFormat="1" ht="14.1" customHeight="1">
      <c r="A24" s="94" t="s">
        <v>139</v>
      </c>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s="76" customFormat="1" ht="18" customHeight="1">
      <c r="A25" s="93" t="s">
        <v>172</v>
      </c>
      <c r="B25" s="74">
        <v>1919</v>
      </c>
      <c r="C25" s="74">
        <v>1922</v>
      </c>
      <c r="D25" s="74">
        <v>1925</v>
      </c>
      <c r="E25" s="74">
        <v>1928</v>
      </c>
      <c r="F25" s="74">
        <v>1931</v>
      </c>
      <c r="G25" s="74">
        <v>1935</v>
      </c>
      <c r="H25" s="74">
        <v>1939</v>
      </c>
      <c r="I25" s="74">
        <v>1943</v>
      </c>
      <c r="J25" s="74">
        <v>1947</v>
      </c>
      <c r="K25" s="75">
        <v>1951</v>
      </c>
      <c r="L25" s="75">
        <v>1955</v>
      </c>
      <c r="M25" s="75">
        <v>1959</v>
      </c>
      <c r="N25" s="75">
        <v>1963</v>
      </c>
      <c r="O25" s="75">
        <v>1967</v>
      </c>
      <c r="P25" s="74">
        <v>1971</v>
      </c>
      <c r="Q25" s="74">
        <v>1975</v>
      </c>
      <c r="R25" s="74">
        <v>1979</v>
      </c>
      <c r="S25" s="74">
        <v>1983</v>
      </c>
      <c r="T25" s="74">
        <v>1987</v>
      </c>
      <c r="U25" s="74">
        <v>1991</v>
      </c>
      <c r="V25" s="74">
        <v>1995</v>
      </c>
      <c r="W25" s="74">
        <v>1999</v>
      </c>
      <c r="X25" s="74">
        <v>2003</v>
      </c>
      <c r="Y25" s="75">
        <v>2007</v>
      </c>
      <c r="Z25" s="75">
        <v>2011</v>
      </c>
      <c r="AA25" s="75">
        <v>2015</v>
      </c>
    </row>
    <row r="26" spans="1:27" s="67" customFormat="1" ht="12">
      <c r="A26" s="77" t="s">
        <v>156</v>
      </c>
      <c r="B26" s="81">
        <v>3</v>
      </c>
      <c r="C26" s="81">
        <v>3</v>
      </c>
      <c r="D26" s="81">
        <v>3</v>
      </c>
      <c r="E26" s="81">
        <v>3</v>
      </c>
      <c r="F26" s="81">
        <v>3</v>
      </c>
      <c r="G26" s="81">
        <v>3</v>
      </c>
      <c r="H26" s="81">
        <v>3</v>
      </c>
      <c r="I26" s="81">
        <v>3</v>
      </c>
      <c r="J26" s="81">
        <v>3</v>
      </c>
      <c r="K26" s="81">
        <v>3</v>
      </c>
      <c r="L26" s="81">
        <v>3</v>
      </c>
      <c r="M26" s="81">
        <v>4</v>
      </c>
      <c r="N26" s="81">
        <v>3</v>
      </c>
      <c r="O26" s="81">
        <v>3</v>
      </c>
      <c r="P26" s="81">
        <v>3</v>
      </c>
      <c r="Q26" s="81">
        <v>3</v>
      </c>
      <c r="R26" s="81">
        <v>3</v>
      </c>
      <c r="S26" s="81">
        <v>3</v>
      </c>
      <c r="T26" s="81">
        <v>3</v>
      </c>
      <c r="U26" s="81">
        <v>2</v>
      </c>
      <c r="V26" s="81">
        <v>3</v>
      </c>
      <c r="W26" s="81">
        <v>2</v>
      </c>
      <c r="X26" s="81">
        <v>2</v>
      </c>
      <c r="Y26" s="81">
        <v>2</v>
      </c>
      <c r="Z26" s="81">
        <v>2</v>
      </c>
      <c r="AA26" s="82">
        <v>2</v>
      </c>
    </row>
    <row r="27" spans="1:27" s="67" customFormat="1" ht="12">
      <c r="A27" s="77" t="s">
        <v>32</v>
      </c>
      <c r="B27" s="81">
        <v>5</v>
      </c>
      <c r="C27" s="81">
        <v>5</v>
      </c>
      <c r="D27" s="81">
        <v>5</v>
      </c>
      <c r="E27" s="81">
        <v>5</v>
      </c>
      <c r="F27" s="81">
        <v>5</v>
      </c>
      <c r="G27" s="81">
        <v>5</v>
      </c>
      <c r="H27" s="81">
        <v>5</v>
      </c>
      <c r="I27" s="81">
        <v>5</v>
      </c>
      <c r="J27" s="81">
        <v>5</v>
      </c>
      <c r="K27" s="81">
        <v>5</v>
      </c>
      <c r="L27" s="81">
        <v>5</v>
      </c>
      <c r="M27" s="81">
        <v>5</v>
      </c>
      <c r="N27" s="81">
        <v>5</v>
      </c>
      <c r="O27" s="81">
        <v>5</v>
      </c>
      <c r="P27" s="81">
        <v>5</v>
      </c>
      <c r="Q27" s="81">
        <v>5</v>
      </c>
      <c r="R27" s="81">
        <v>5</v>
      </c>
      <c r="S27" s="81">
        <v>5</v>
      </c>
      <c r="T27" s="81">
        <v>5</v>
      </c>
      <c r="U27" s="81">
        <v>5</v>
      </c>
      <c r="V27" s="81">
        <v>4</v>
      </c>
      <c r="W27" s="81">
        <v>4</v>
      </c>
      <c r="X27" s="81">
        <v>3</v>
      </c>
      <c r="Y27" s="81">
        <v>3</v>
      </c>
      <c r="Z27" s="81">
        <v>3</v>
      </c>
      <c r="AA27" s="82">
        <v>3</v>
      </c>
    </row>
    <row r="28" spans="1:27" s="67" customFormat="1" ht="12">
      <c r="A28" s="77" t="s">
        <v>42</v>
      </c>
      <c r="B28" s="81"/>
      <c r="C28" s="81">
        <v>1</v>
      </c>
      <c r="D28" s="81">
        <v>1</v>
      </c>
      <c r="E28" s="81">
        <v>1</v>
      </c>
      <c r="F28" s="81">
        <v>1</v>
      </c>
      <c r="G28" s="81">
        <v>1</v>
      </c>
      <c r="H28" s="81">
        <v>1</v>
      </c>
      <c r="I28" s="81">
        <v>1</v>
      </c>
      <c r="J28" s="81">
        <v>1</v>
      </c>
      <c r="K28" s="81">
        <v>1</v>
      </c>
      <c r="L28" s="81">
        <v>1</v>
      </c>
      <c r="M28" s="81"/>
      <c r="N28" s="81">
        <v>1</v>
      </c>
      <c r="O28" s="81">
        <v>1</v>
      </c>
      <c r="P28" s="81">
        <v>1</v>
      </c>
      <c r="Q28" s="81">
        <v>1</v>
      </c>
      <c r="R28" s="81">
        <v>1</v>
      </c>
      <c r="S28" s="81">
        <v>1</v>
      </c>
      <c r="T28" s="81">
        <v>1</v>
      </c>
      <c r="U28" s="81">
        <v>1</v>
      </c>
      <c r="V28" s="81">
        <v>1</v>
      </c>
      <c r="W28" s="81">
        <v>1</v>
      </c>
      <c r="X28" s="81">
        <v>1</v>
      </c>
      <c r="Y28" s="81">
        <v>1</v>
      </c>
      <c r="Z28" s="81">
        <v>1</v>
      </c>
      <c r="AA28" s="82">
        <v>1</v>
      </c>
    </row>
    <row r="29" spans="1:27" s="67" customFormat="1" ht="12">
      <c r="A29" s="77" t="s">
        <v>30</v>
      </c>
      <c r="B29" s="81"/>
      <c r="C29" s="81"/>
      <c r="D29" s="81"/>
      <c r="E29" s="81"/>
      <c r="F29" s="81"/>
      <c r="G29" s="81"/>
      <c r="H29" s="81"/>
      <c r="I29" s="81"/>
      <c r="J29" s="81"/>
      <c r="K29" s="81"/>
      <c r="L29" s="81"/>
      <c r="M29" s="81"/>
      <c r="N29" s="81"/>
      <c r="O29" s="81"/>
      <c r="P29" s="81"/>
      <c r="Q29" s="81"/>
      <c r="R29" s="81"/>
      <c r="S29" s="81"/>
      <c r="T29" s="81"/>
      <c r="U29" s="81"/>
      <c r="V29" s="81">
        <v>1</v>
      </c>
      <c r="W29" s="81">
        <v>2</v>
      </c>
      <c r="X29" s="81">
        <v>3</v>
      </c>
      <c r="Y29" s="81">
        <v>3</v>
      </c>
      <c r="Z29" s="81">
        <v>2</v>
      </c>
      <c r="AA29" s="82">
        <v>3</v>
      </c>
    </row>
    <row r="30" spans="1:27" s="67" customFormat="1" ht="12">
      <c r="A30" s="77" t="s">
        <v>157</v>
      </c>
      <c r="B30" s="81"/>
      <c r="C30" s="81"/>
      <c r="D30" s="81"/>
      <c r="E30" s="81"/>
      <c r="F30" s="81"/>
      <c r="G30" s="81"/>
      <c r="H30" s="81"/>
      <c r="I30" s="81"/>
      <c r="J30" s="81"/>
      <c r="K30" s="81"/>
      <c r="L30" s="81"/>
      <c r="M30" s="81"/>
      <c r="N30" s="81"/>
      <c r="O30" s="81"/>
      <c r="P30" s="81"/>
      <c r="Q30" s="81"/>
      <c r="R30" s="81"/>
      <c r="S30" s="81"/>
      <c r="T30" s="81"/>
      <c r="U30" s="81"/>
      <c r="V30" s="81"/>
      <c r="W30" s="81"/>
      <c r="X30" s="81"/>
      <c r="Y30" s="81"/>
      <c r="Z30" s="81">
        <v>1</v>
      </c>
      <c r="AA30" s="81"/>
    </row>
    <row r="31" spans="1:27" s="67" customFormat="1" ht="12">
      <c r="A31" s="77" t="s">
        <v>38</v>
      </c>
      <c r="B31" s="81"/>
      <c r="C31" s="81"/>
      <c r="D31" s="81"/>
      <c r="E31" s="81"/>
      <c r="F31" s="81"/>
      <c r="G31" s="81"/>
      <c r="H31" s="81"/>
      <c r="I31" s="81"/>
      <c r="J31" s="81"/>
      <c r="K31" s="81"/>
      <c r="L31" s="81"/>
      <c r="M31" s="81"/>
      <c r="N31" s="81"/>
      <c r="O31" s="81"/>
      <c r="P31" s="81"/>
      <c r="Q31" s="81"/>
      <c r="R31" s="81"/>
      <c r="S31" s="81"/>
      <c r="T31" s="81"/>
      <c r="U31" s="81">
        <v>1</v>
      </c>
      <c r="V31" s="81">
        <v>1</v>
      </c>
      <c r="W31" s="81">
        <v>1</v>
      </c>
      <c r="X31" s="81">
        <v>1</v>
      </c>
      <c r="Y31" s="81">
        <v>1</v>
      </c>
      <c r="Z31" s="81">
        <v>1</v>
      </c>
      <c r="AA31" s="83">
        <v>1</v>
      </c>
    </row>
    <row r="32" spans="1:27" s="86" customFormat="1" ht="18.75" customHeight="1">
      <c r="A32" s="84" t="s">
        <v>0</v>
      </c>
      <c r="B32" s="85">
        <v>8</v>
      </c>
      <c r="C32" s="85">
        <v>9</v>
      </c>
      <c r="D32" s="85">
        <v>9</v>
      </c>
      <c r="E32" s="85">
        <v>9</v>
      </c>
      <c r="F32" s="85">
        <v>9</v>
      </c>
      <c r="G32" s="85">
        <v>9</v>
      </c>
      <c r="H32" s="85">
        <v>9</v>
      </c>
      <c r="I32" s="85">
        <v>9</v>
      </c>
      <c r="J32" s="85">
        <v>9</v>
      </c>
      <c r="K32" s="85">
        <v>9</v>
      </c>
      <c r="L32" s="85">
        <v>9</v>
      </c>
      <c r="M32" s="85">
        <v>9</v>
      </c>
      <c r="N32" s="85">
        <v>9</v>
      </c>
      <c r="O32" s="85">
        <v>9</v>
      </c>
      <c r="P32" s="85">
        <v>9</v>
      </c>
      <c r="Q32" s="85">
        <v>9</v>
      </c>
      <c r="R32" s="85">
        <v>9</v>
      </c>
      <c r="S32" s="85">
        <v>9</v>
      </c>
      <c r="T32" s="85">
        <v>9</v>
      </c>
      <c r="U32" s="85">
        <v>9</v>
      </c>
      <c r="V32" s="85">
        <v>10</v>
      </c>
      <c r="W32" s="85">
        <v>10</v>
      </c>
      <c r="X32" s="85">
        <v>10</v>
      </c>
      <c r="Y32" s="85">
        <v>10</v>
      </c>
      <c r="Z32" s="85">
        <v>10</v>
      </c>
      <c r="AA32" s="85">
        <v>10</v>
      </c>
    </row>
    <row r="33" spans="1:51" s="20" customFormat="1" ht="18" customHeight="1">
      <c r="A33" s="98" t="s">
        <v>140</v>
      </c>
    </row>
    <row r="34" spans="1:51" ht="11.45" customHeight="1">
      <c r="A34" s="88">
        <v>1919</v>
      </c>
      <c r="C34" s="51" t="s">
        <v>32</v>
      </c>
      <c r="D34" s="51" t="s">
        <v>85</v>
      </c>
    </row>
    <row r="35" spans="1:51" ht="11.45" customHeight="1">
      <c r="A35" s="88">
        <v>1919</v>
      </c>
      <c r="C35" s="51" t="s">
        <v>32</v>
      </c>
      <c r="D35" s="51" t="s">
        <v>87</v>
      </c>
    </row>
    <row r="36" spans="1:51" ht="11.45" customHeight="1">
      <c r="A36" s="88">
        <v>1922</v>
      </c>
      <c r="C36" s="51" t="s">
        <v>32</v>
      </c>
      <c r="D36" s="51" t="s">
        <v>86</v>
      </c>
    </row>
    <row r="37" spans="1:51" ht="11.45" customHeight="1">
      <c r="A37" s="88">
        <v>1922</v>
      </c>
      <c r="C37" s="51" t="s">
        <v>32</v>
      </c>
      <c r="D37" s="51" t="s">
        <v>88</v>
      </c>
    </row>
    <row r="38" spans="1:51" ht="11.45" customHeight="1">
      <c r="A38" s="88">
        <v>1922</v>
      </c>
      <c r="C38" s="51" t="s">
        <v>41</v>
      </c>
      <c r="D38" s="51" t="s">
        <v>90</v>
      </c>
    </row>
    <row r="39" spans="1:51" ht="11.45" customHeight="1">
      <c r="A39" s="88">
        <v>1955</v>
      </c>
      <c r="C39" s="51" t="s">
        <v>41</v>
      </c>
      <c r="D39" s="51" t="s">
        <v>89</v>
      </c>
    </row>
    <row r="40" spans="1:51" ht="11.45" customHeight="1">
      <c r="A40" s="88">
        <v>1959</v>
      </c>
      <c r="C40" s="51" t="s">
        <v>32</v>
      </c>
      <c r="D40" s="51" t="s">
        <v>247</v>
      </c>
    </row>
    <row r="41" spans="1:51" ht="11.45" customHeight="1">
      <c r="A41" s="88">
        <v>1959</v>
      </c>
      <c r="C41" s="51" t="s">
        <v>32</v>
      </c>
      <c r="D41" s="51" t="s">
        <v>248</v>
      </c>
    </row>
    <row r="42" spans="1:51" ht="11.45" customHeight="1">
      <c r="A42" s="88">
        <v>1963</v>
      </c>
      <c r="C42" s="51" t="s">
        <v>32</v>
      </c>
      <c r="D42" s="51" t="s">
        <v>249</v>
      </c>
    </row>
    <row r="43" spans="1:51" ht="11.45" customHeight="1">
      <c r="A43" s="88">
        <v>1963</v>
      </c>
      <c r="C43" s="51" t="s">
        <v>32</v>
      </c>
      <c r="D43" s="51" t="s">
        <v>250</v>
      </c>
    </row>
    <row r="44" spans="1:51" ht="11.45" customHeight="1">
      <c r="A44" s="88">
        <v>1967</v>
      </c>
      <c r="C44" s="51" t="s">
        <v>32</v>
      </c>
      <c r="D44" s="51" t="s">
        <v>251</v>
      </c>
    </row>
    <row r="45" spans="1:51" ht="11.45" customHeight="1">
      <c r="A45" s="88">
        <v>1967</v>
      </c>
      <c r="C45" s="51" t="s">
        <v>32</v>
      </c>
      <c r="D45" s="51" t="s">
        <v>252</v>
      </c>
    </row>
    <row r="46" spans="1:51" ht="12.75">
      <c r="A46" s="88" t="s">
        <v>246</v>
      </c>
      <c r="B46" s="89"/>
      <c r="C46" s="90" t="s">
        <v>233</v>
      </c>
    </row>
    <row r="47" spans="1:51" s="62" customFormat="1" ht="21.95" customHeight="1">
      <c r="A47" s="20" t="s">
        <v>294</v>
      </c>
      <c r="AY47" s="51"/>
    </row>
    <row r="48" spans="1:51" s="62" customFormat="1" ht="12.6" customHeight="1">
      <c r="A48" s="20" t="s">
        <v>292</v>
      </c>
      <c r="AY48" s="51"/>
    </row>
    <row r="49" spans="1:51" s="62" customFormat="1" ht="12.6" customHeight="1">
      <c r="A49" s="20"/>
      <c r="AY49" s="51"/>
    </row>
    <row r="50" spans="1:51" s="62" customFormat="1" ht="12.6" customHeight="1">
      <c r="A50" s="20" t="s">
        <v>293</v>
      </c>
      <c r="AY50" s="51"/>
    </row>
  </sheetData>
  <phoneticPr fontId="0" type="noConversion"/>
  <hyperlinks>
    <hyperlink ref="AA1" location="Survol!A1" display="retour au survol"/>
  </hyperlinks>
  <pageMargins left="0.56999999999999995" right="0.78740157499999996" top="0.39" bottom="0.3" header="0.24" footer="0.16"/>
  <pageSetup paperSize="9" orientation="landscape"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7"/>
  <sheetViews>
    <sheetView showGridLines="0" zoomScaleNormal="100" workbookViewId="0"/>
  </sheetViews>
  <sheetFormatPr baseColWidth="10" defaultColWidth="12" defaultRowHeight="9.9499999999999993" customHeight="1"/>
  <cols>
    <col min="1" max="1" width="8.83203125" style="147" customWidth="1"/>
    <col min="2" max="2" width="8.83203125" style="133" customWidth="1"/>
    <col min="3" max="7" width="9.5" style="133" customWidth="1"/>
    <col min="8" max="8" width="11" style="133" customWidth="1"/>
    <col min="9" max="13" width="9.5" style="133" customWidth="1"/>
    <col min="14" max="14" width="7.6640625" style="133" bestFit="1" customWidth="1"/>
    <col min="15" max="15" width="4.1640625" style="133" customWidth="1"/>
    <col min="16" max="16384" width="12" style="133"/>
  </cols>
  <sheetData>
    <row r="1" spans="1:14" s="100" customFormat="1" ht="12">
      <c r="A1" s="28" t="str">
        <f>"Canton de "&amp;Survol!$C5</f>
        <v>Canton de Lucerne</v>
      </c>
      <c r="B1" s="99"/>
      <c r="C1" s="99"/>
      <c r="D1" s="99"/>
      <c r="N1" s="69" t="s">
        <v>142</v>
      </c>
    </row>
    <row r="2" spans="1:14" s="101" customFormat="1" ht="14.1" customHeight="1">
      <c r="A2" s="66" t="s">
        <v>138</v>
      </c>
      <c r="N2" s="102"/>
    </row>
    <row r="3" spans="1:14" s="108" customFormat="1" ht="18" customHeight="1">
      <c r="A3" s="103" t="s">
        <v>171</v>
      </c>
      <c r="B3" s="104"/>
      <c r="C3" s="105">
        <v>1971</v>
      </c>
      <c r="D3" s="105">
        <v>1975</v>
      </c>
      <c r="E3" s="105">
        <v>1979</v>
      </c>
      <c r="F3" s="105">
        <v>1983</v>
      </c>
      <c r="G3" s="105">
        <v>1987</v>
      </c>
      <c r="H3" s="105">
        <v>1991</v>
      </c>
      <c r="I3" s="105">
        <v>1995</v>
      </c>
      <c r="J3" s="105">
        <v>1999</v>
      </c>
      <c r="K3" s="105">
        <v>2003</v>
      </c>
      <c r="L3" s="106">
        <v>2007</v>
      </c>
      <c r="M3" s="106">
        <v>2011</v>
      </c>
      <c r="N3" s="107">
        <v>2015</v>
      </c>
    </row>
    <row r="4" spans="1:14" s="59" customFormat="1" ht="18" customHeight="1">
      <c r="A4" s="97" t="s">
        <v>156</v>
      </c>
      <c r="B4" s="109"/>
      <c r="C4" s="110">
        <v>30.015177575570608</v>
      </c>
      <c r="D4" s="111">
        <v>29.078626605596142</v>
      </c>
      <c r="E4" s="111">
        <v>31.705327560794327</v>
      </c>
      <c r="F4" s="111">
        <v>28.612186731612731</v>
      </c>
      <c r="G4" s="111">
        <v>29.799310764240829</v>
      </c>
      <c r="H4" s="111">
        <v>27.856042937142345</v>
      </c>
      <c r="I4" s="111">
        <v>25.483477808361748</v>
      </c>
      <c r="J4" s="111">
        <v>22.645561623733492</v>
      </c>
      <c r="K4" s="111">
        <v>23.07147099314713</v>
      </c>
      <c r="L4" s="111">
        <v>21.81328834068459</v>
      </c>
      <c r="M4" s="111">
        <v>18.374054576983035</v>
      </c>
      <c r="N4" s="112">
        <v>18.465891574794437</v>
      </c>
    </row>
    <row r="5" spans="1:14" s="59" customFormat="1" ht="12.6" customHeight="1">
      <c r="A5" s="97" t="s">
        <v>32</v>
      </c>
      <c r="B5" s="113"/>
      <c r="C5" s="114">
        <v>48.838157105963411</v>
      </c>
      <c r="D5" s="115">
        <v>50.12596305219575</v>
      </c>
      <c r="E5" s="115">
        <v>50.448687531231762</v>
      </c>
      <c r="F5" s="115">
        <v>49.62367883626623</v>
      </c>
      <c r="G5" s="115">
        <v>47.015433950616654</v>
      </c>
      <c r="H5" s="115">
        <v>48.617879039142558</v>
      </c>
      <c r="I5" s="115">
        <v>37.314727323354738</v>
      </c>
      <c r="J5" s="115">
        <v>33.84478197499385</v>
      </c>
      <c r="K5" s="115">
        <v>29.4537539987241</v>
      </c>
      <c r="L5" s="115">
        <v>30.221132915522073</v>
      </c>
      <c r="M5" s="115">
        <v>27.110123710205414</v>
      </c>
      <c r="N5" s="116">
        <v>23.851643523109765</v>
      </c>
    </row>
    <row r="6" spans="1:14" s="59" customFormat="1" ht="12.6" customHeight="1">
      <c r="A6" s="97" t="s">
        <v>42</v>
      </c>
      <c r="B6" s="113"/>
      <c r="C6" s="114">
        <v>12.421674527158162</v>
      </c>
      <c r="D6" s="115">
        <v>13.423771478380587</v>
      </c>
      <c r="E6" s="115">
        <v>12.521888476897946</v>
      </c>
      <c r="F6" s="115">
        <v>11.754877947396899</v>
      </c>
      <c r="G6" s="115">
        <v>9.0124247835569484</v>
      </c>
      <c r="H6" s="115">
        <v>11.028171372787687</v>
      </c>
      <c r="I6" s="115">
        <v>11.675590795594083</v>
      </c>
      <c r="J6" s="115">
        <v>9.9835938555157462</v>
      </c>
      <c r="K6" s="115">
        <v>11.120300457595421</v>
      </c>
      <c r="L6" s="115">
        <v>11.488713064552391</v>
      </c>
      <c r="M6" s="115">
        <v>11.466933740351974</v>
      </c>
      <c r="N6" s="116">
        <v>13.559056369845258</v>
      </c>
    </row>
    <row r="7" spans="1:14" s="59" customFormat="1" ht="12.6" customHeight="1">
      <c r="A7" s="97" t="s">
        <v>30</v>
      </c>
      <c r="B7" s="113"/>
      <c r="C7" s="117" t="s">
        <v>2</v>
      </c>
      <c r="D7" s="117" t="s">
        <v>2</v>
      </c>
      <c r="E7" s="117" t="s">
        <v>2</v>
      </c>
      <c r="F7" s="117" t="s">
        <v>2</v>
      </c>
      <c r="G7" s="117" t="s">
        <v>2</v>
      </c>
      <c r="H7" s="117" t="s">
        <v>2</v>
      </c>
      <c r="I7" s="115">
        <v>14.094554683684136</v>
      </c>
      <c r="J7" s="115">
        <v>22.750881937813126</v>
      </c>
      <c r="K7" s="115">
        <v>22.914060891332575</v>
      </c>
      <c r="L7" s="115">
        <v>25.27178489378085</v>
      </c>
      <c r="M7" s="115">
        <v>25.098854213580914</v>
      </c>
      <c r="N7" s="116">
        <v>28.515046097686536</v>
      </c>
    </row>
    <row r="8" spans="1:14" s="59" customFormat="1" ht="24" customHeight="1">
      <c r="A8" s="118" t="s">
        <v>31</v>
      </c>
      <c r="B8" s="113"/>
      <c r="C8" s="114">
        <v>8.7249907913078193</v>
      </c>
      <c r="D8" s="115">
        <v>5.2597975222853792</v>
      </c>
      <c r="E8" s="117" t="s">
        <v>2</v>
      </c>
      <c r="F8" s="117" t="s">
        <v>2</v>
      </c>
      <c r="G8" s="117" t="s">
        <v>2</v>
      </c>
      <c r="H8" s="117" t="s">
        <v>2</v>
      </c>
      <c r="I8" s="117" t="s">
        <v>2</v>
      </c>
      <c r="J8" s="117" t="s">
        <v>2</v>
      </c>
      <c r="K8" s="117" t="s">
        <v>2</v>
      </c>
      <c r="L8" s="117" t="s">
        <v>2</v>
      </c>
      <c r="M8" s="117" t="s">
        <v>2</v>
      </c>
      <c r="N8" s="119" t="s">
        <v>2</v>
      </c>
    </row>
    <row r="9" spans="1:14" s="59" customFormat="1" ht="12.6" customHeight="1">
      <c r="A9" s="118" t="s">
        <v>34</v>
      </c>
      <c r="B9" s="113"/>
      <c r="C9" s="117" t="s">
        <v>2</v>
      </c>
      <c r="D9" s="117" t="s">
        <v>2</v>
      </c>
      <c r="E9" s="117" t="s">
        <v>2</v>
      </c>
      <c r="F9" s="117" t="s">
        <v>2</v>
      </c>
      <c r="G9" s="117" t="s">
        <v>2</v>
      </c>
      <c r="H9" s="117" t="s">
        <v>2</v>
      </c>
      <c r="I9" s="117" t="s">
        <v>2</v>
      </c>
      <c r="J9" s="117" t="s">
        <v>2</v>
      </c>
      <c r="K9" s="115">
        <v>0.8087475771607302</v>
      </c>
      <c r="L9" s="115">
        <v>0.74875475168272032</v>
      </c>
      <c r="M9" s="115">
        <v>0.74564099622412172</v>
      </c>
      <c r="N9" s="116">
        <v>0.63097856648860517</v>
      </c>
    </row>
    <row r="10" spans="1:14" s="59" customFormat="1" ht="12.6" customHeight="1">
      <c r="A10" s="118" t="s">
        <v>35</v>
      </c>
      <c r="B10" s="113"/>
      <c r="C10" s="117" t="s">
        <v>2</v>
      </c>
      <c r="D10" s="117" t="s">
        <v>2</v>
      </c>
      <c r="E10" s="117" t="s">
        <v>2</v>
      </c>
      <c r="F10" s="117" t="s">
        <v>2</v>
      </c>
      <c r="G10" s="117" t="s">
        <v>2</v>
      </c>
      <c r="H10" s="117" t="s">
        <v>2</v>
      </c>
      <c r="I10" s="117" t="s">
        <v>2</v>
      </c>
      <c r="J10" s="115">
        <v>0.53932241151454741</v>
      </c>
      <c r="K10" s="117" t="s">
        <v>2</v>
      </c>
      <c r="L10" s="117" t="s">
        <v>2</v>
      </c>
      <c r="M10" s="117"/>
      <c r="N10" s="119" t="s">
        <v>2</v>
      </c>
    </row>
    <row r="11" spans="1:14" s="59" customFormat="1" ht="12.6" customHeight="1">
      <c r="A11" s="118" t="s">
        <v>157</v>
      </c>
      <c r="B11" s="113"/>
      <c r="C11" s="117" t="s">
        <v>2</v>
      </c>
      <c r="D11" s="117" t="s">
        <v>2</v>
      </c>
      <c r="E11" s="117" t="s">
        <v>2</v>
      </c>
      <c r="F11" s="117" t="s">
        <v>2</v>
      </c>
      <c r="G11" s="117" t="s">
        <v>2</v>
      </c>
      <c r="H11" s="117" t="s">
        <v>2</v>
      </c>
      <c r="I11" s="117" t="s">
        <v>2</v>
      </c>
      <c r="J11" s="117" t="s">
        <v>2</v>
      </c>
      <c r="K11" s="117" t="s">
        <v>2</v>
      </c>
      <c r="L11" s="117" t="s">
        <v>2</v>
      </c>
      <c r="M11" s="115">
        <v>6.1210932140390426</v>
      </c>
      <c r="N11" s="120">
        <v>5.7690636275101914</v>
      </c>
    </row>
    <row r="12" spans="1:14" s="59" customFormat="1" ht="12.6" customHeight="1">
      <c r="A12" s="118" t="s">
        <v>43</v>
      </c>
      <c r="B12" s="113"/>
      <c r="C12" s="117" t="s">
        <v>2</v>
      </c>
      <c r="D12" s="117" t="s">
        <v>2</v>
      </c>
      <c r="E12" s="117" t="s">
        <v>2</v>
      </c>
      <c r="F12" s="117" t="s">
        <v>2</v>
      </c>
      <c r="G12" s="117" t="s">
        <v>2</v>
      </c>
      <c r="H12" s="117" t="s">
        <v>2</v>
      </c>
      <c r="I12" s="117" t="s">
        <v>2</v>
      </c>
      <c r="J12" s="117" t="s">
        <v>2</v>
      </c>
      <c r="K12" s="117" t="s">
        <v>2</v>
      </c>
      <c r="L12" s="117" t="s">
        <v>2</v>
      </c>
      <c r="M12" s="115">
        <v>2.1383982245387902</v>
      </c>
      <c r="N12" s="120">
        <v>1.3672192743375065</v>
      </c>
    </row>
    <row r="13" spans="1:14" s="59" customFormat="1" ht="24" customHeight="1">
      <c r="A13" s="118" t="s">
        <v>3</v>
      </c>
      <c r="B13" s="113"/>
      <c r="C13" s="117" t="s">
        <v>2</v>
      </c>
      <c r="D13" s="115">
        <v>1.7601223582890204</v>
      </c>
      <c r="E13" s="115">
        <v>5.1293572241422023</v>
      </c>
      <c r="F13" s="115">
        <v>8.4102815692183697</v>
      </c>
      <c r="G13" s="121" t="s">
        <v>254</v>
      </c>
      <c r="H13" s="117" t="s">
        <v>2</v>
      </c>
      <c r="I13" s="117" t="s">
        <v>2</v>
      </c>
      <c r="J13" s="117" t="s">
        <v>2</v>
      </c>
      <c r="K13" s="117" t="s">
        <v>2</v>
      </c>
      <c r="L13" s="117" t="s">
        <v>2</v>
      </c>
      <c r="M13" s="117" t="s">
        <v>2</v>
      </c>
      <c r="N13" s="119" t="s">
        <v>2</v>
      </c>
    </row>
    <row r="14" spans="1:14" s="59" customFormat="1" ht="12.6" customHeight="1">
      <c r="A14" s="118" t="s">
        <v>37</v>
      </c>
      <c r="B14" s="113"/>
      <c r="C14" s="117" t="s">
        <v>2</v>
      </c>
      <c r="D14" s="117" t="s">
        <v>2</v>
      </c>
      <c r="E14" s="117" t="s">
        <v>2</v>
      </c>
      <c r="F14" s="117" t="s">
        <v>2</v>
      </c>
      <c r="G14" s="115">
        <v>8.7159902492393044</v>
      </c>
      <c r="H14" s="121" t="s">
        <v>253</v>
      </c>
      <c r="I14" s="115">
        <v>0.81535954425318047</v>
      </c>
      <c r="J14" s="117" t="s">
        <v>2</v>
      </c>
      <c r="K14" s="117" t="s">
        <v>2</v>
      </c>
      <c r="L14" s="117" t="s">
        <v>2</v>
      </c>
      <c r="M14" s="117" t="s">
        <v>2</v>
      </c>
      <c r="N14" s="119" t="s">
        <v>2</v>
      </c>
    </row>
    <row r="15" spans="1:14" s="59" customFormat="1" ht="12.6" customHeight="1">
      <c r="A15" s="118" t="s">
        <v>38</v>
      </c>
      <c r="B15" s="113"/>
      <c r="C15" s="117" t="s">
        <v>2</v>
      </c>
      <c r="D15" s="117" t="s">
        <v>2</v>
      </c>
      <c r="E15" s="117" t="s">
        <v>2</v>
      </c>
      <c r="F15" s="117" t="s">
        <v>2</v>
      </c>
      <c r="G15" s="117" t="s">
        <v>2</v>
      </c>
      <c r="H15" s="115">
        <v>9.283033048365553</v>
      </c>
      <c r="I15" s="115">
        <v>8.0507054854863078</v>
      </c>
      <c r="J15" s="115">
        <v>7.9780537519365531</v>
      </c>
      <c r="K15" s="115">
        <v>9.7914188521144858</v>
      </c>
      <c r="L15" s="115">
        <v>9.4620072956394576</v>
      </c>
      <c r="M15" s="115">
        <v>8.2754600470841417</v>
      </c>
      <c r="N15" s="116">
        <v>7.0726947628184726</v>
      </c>
    </row>
    <row r="16" spans="1:14" s="59" customFormat="1" ht="24" customHeight="1">
      <c r="A16" s="118" t="s">
        <v>39</v>
      </c>
      <c r="B16" s="113"/>
      <c r="C16" s="117" t="s">
        <v>2</v>
      </c>
      <c r="D16" s="117" t="s">
        <v>2</v>
      </c>
      <c r="E16" s="117" t="s">
        <v>2</v>
      </c>
      <c r="F16" s="115">
        <v>1.2902578958332116</v>
      </c>
      <c r="G16" s="115">
        <v>1.4383696304347604</v>
      </c>
      <c r="H16" s="115">
        <v>2.816830935002022</v>
      </c>
      <c r="I16" s="115">
        <v>2.2088017930423747</v>
      </c>
      <c r="J16" s="115">
        <v>0.83644812960772297</v>
      </c>
      <c r="K16" s="115">
        <v>0.3520030222739548</v>
      </c>
      <c r="L16" s="117" t="s">
        <v>2</v>
      </c>
      <c r="M16" s="115">
        <v>0.21278558422239469</v>
      </c>
      <c r="N16" s="122">
        <v>8.7285120746893222E-2</v>
      </c>
    </row>
    <row r="17" spans="1:14" s="59" customFormat="1" ht="12.6" customHeight="1">
      <c r="A17" s="118" t="s">
        <v>40</v>
      </c>
      <c r="B17" s="113"/>
      <c r="C17" s="117" t="s">
        <v>2</v>
      </c>
      <c r="D17" s="117" t="s">
        <v>2</v>
      </c>
      <c r="E17" s="117" t="s">
        <v>2</v>
      </c>
      <c r="F17" s="117" t="s">
        <v>2</v>
      </c>
      <c r="G17" s="115">
        <v>3.420610043935469</v>
      </c>
      <c r="H17" s="117" t="s">
        <v>2</v>
      </c>
      <c r="I17" s="117" t="s">
        <v>2</v>
      </c>
      <c r="J17" s="115">
        <v>0.33680625950559984</v>
      </c>
      <c r="K17" s="117" t="s">
        <v>2</v>
      </c>
      <c r="L17" s="117" t="s">
        <v>2</v>
      </c>
      <c r="M17" s="117" t="s">
        <v>2</v>
      </c>
      <c r="N17" s="119" t="s">
        <v>2</v>
      </c>
    </row>
    <row r="18" spans="1:14" s="123" customFormat="1" ht="24" customHeight="1">
      <c r="A18" s="118" t="s">
        <v>4</v>
      </c>
      <c r="B18" s="113"/>
      <c r="C18" s="117" t="s">
        <v>2</v>
      </c>
      <c r="D18" s="114">
        <v>0.35171898325312567</v>
      </c>
      <c r="E18" s="114">
        <v>0.19473920693376556</v>
      </c>
      <c r="F18" s="114">
        <v>0.32541170469788205</v>
      </c>
      <c r="G18" s="114">
        <v>0.59786057797603465</v>
      </c>
      <c r="H18" s="114">
        <v>0.39804266755982898</v>
      </c>
      <c r="I18" s="114">
        <v>0.3567825662234273</v>
      </c>
      <c r="J18" s="114">
        <v>1.0845500553793634</v>
      </c>
      <c r="K18" s="114">
        <v>2.5198379271557103</v>
      </c>
      <c r="L18" s="114">
        <v>0.99431873813792804</v>
      </c>
      <c r="M18" s="115">
        <v>0.45665569277017376</v>
      </c>
      <c r="N18" s="120">
        <v>0.68112108266235227</v>
      </c>
    </row>
    <row r="19" spans="1:14" s="100" customFormat="1" ht="24" customHeight="1">
      <c r="A19" s="124" t="s">
        <v>0</v>
      </c>
      <c r="B19" s="125"/>
      <c r="C19" s="126">
        <f t="shared" ref="C19:N19" si="0">SUM(C4:C18)</f>
        <v>100</v>
      </c>
      <c r="D19" s="126">
        <f t="shared" si="0"/>
        <v>100.00000000000001</v>
      </c>
      <c r="E19" s="126">
        <f t="shared" si="0"/>
        <v>99.999999999999986</v>
      </c>
      <c r="F19" s="126">
        <f t="shared" si="0"/>
        <v>100.01669468502531</v>
      </c>
      <c r="G19" s="126">
        <f t="shared" si="0"/>
        <v>100</v>
      </c>
      <c r="H19" s="126">
        <f t="shared" si="0"/>
        <v>99.999999999999986</v>
      </c>
      <c r="I19" s="126">
        <f t="shared" si="0"/>
        <v>99.999999999999986</v>
      </c>
      <c r="J19" s="126">
        <f t="shared" si="0"/>
        <v>100</v>
      </c>
      <c r="K19" s="126">
        <f t="shared" si="0"/>
        <v>100.0315937195041</v>
      </c>
      <c r="L19" s="126">
        <f t="shared" si="0"/>
        <v>100.00000000000001</v>
      </c>
      <c r="M19" s="126">
        <f t="shared" si="0"/>
        <v>100</v>
      </c>
      <c r="N19" s="127">
        <f t="shared" si="0"/>
        <v>100.00000000000001</v>
      </c>
    </row>
    <row r="20" spans="1:14" s="100" customFormat="1" ht="18" customHeight="1">
      <c r="A20" s="79" t="s">
        <v>96</v>
      </c>
      <c r="B20" s="128"/>
      <c r="C20" s="129">
        <v>66.282035783365572</v>
      </c>
      <c r="D20" s="129">
        <v>63.879342601387336</v>
      </c>
      <c r="E20" s="129">
        <v>59.174296836449372</v>
      </c>
      <c r="F20" s="129">
        <v>60.46847367091349</v>
      </c>
      <c r="G20" s="129">
        <v>54.256470244187746</v>
      </c>
      <c r="H20" s="129">
        <v>50.509609456911562</v>
      </c>
      <c r="I20" s="129">
        <v>49.423093796613145</v>
      </c>
      <c r="J20" s="129">
        <v>52.880039527404797</v>
      </c>
      <c r="K20" s="129">
        <v>50.926802982272235</v>
      </c>
      <c r="L20" s="129">
        <v>52.990741115109365</v>
      </c>
      <c r="M20" s="129">
        <v>50.921757317349794</v>
      </c>
      <c r="N20" s="130">
        <v>50.931058518936503</v>
      </c>
    </row>
    <row r="21" spans="1:14" s="100" customFormat="1" ht="18" customHeight="1">
      <c r="A21" s="131" t="s">
        <v>97</v>
      </c>
      <c r="B21" s="132"/>
      <c r="C21" s="133"/>
      <c r="D21" s="133"/>
      <c r="E21" s="133"/>
      <c r="F21" s="133"/>
      <c r="G21" s="133"/>
      <c r="H21" s="133"/>
      <c r="I21" s="133"/>
      <c r="J21" s="133"/>
      <c r="K21" s="133"/>
      <c r="L21" s="133"/>
    </row>
    <row r="22" spans="1:14" s="59" customFormat="1" ht="18" customHeight="1">
      <c r="A22" s="97" t="s">
        <v>98</v>
      </c>
      <c r="B22" s="134"/>
      <c r="C22" s="64"/>
      <c r="D22" s="64"/>
      <c r="E22" s="64"/>
      <c r="F22" s="64"/>
      <c r="G22" s="64"/>
      <c r="H22" s="64"/>
      <c r="I22" s="64"/>
      <c r="J22" s="64"/>
      <c r="K22" s="64"/>
      <c r="L22" s="64"/>
    </row>
    <row r="23" spans="1:14" s="59" customFormat="1" ht="12.6" customHeight="1">
      <c r="A23" s="97" t="s">
        <v>255</v>
      </c>
      <c r="B23" s="97"/>
      <c r="C23" s="64"/>
      <c r="D23" s="64"/>
      <c r="E23" s="64"/>
      <c r="F23" s="64"/>
      <c r="G23" s="64"/>
      <c r="H23" s="64"/>
      <c r="I23" s="64"/>
      <c r="J23" s="64"/>
      <c r="K23" s="64"/>
      <c r="L23" s="64"/>
    </row>
    <row r="24" spans="1:14" s="59" customFormat="1" ht="18" customHeight="1">
      <c r="A24" s="97" t="s">
        <v>99</v>
      </c>
      <c r="B24" s="134"/>
      <c r="C24" s="64"/>
      <c r="D24" s="64"/>
      <c r="E24" s="64"/>
      <c r="F24" s="64"/>
      <c r="G24" s="64"/>
      <c r="H24" s="64"/>
      <c r="I24" s="64"/>
      <c r="J24" s="64"/>
      <c r="K24" s="64"/>
      <c r="L24" s="64"/>
    </row>
    <row r="25" spans="1:14" s="59" customFormat="1" ht="14.1" customHeight="1">
      <c r="A25" s="97" t="s">
        <v>5</v>
      </c>
      <c r="B25" s="97" t="s">
        <v>256</v>
      </c>
      <c r="C25" s="64" t="s">
        <v>46</v>
      </c>
      <c r="D25" s="64"/>
      <c r="E25" s="64"/>
      <c r="F25" s="64"/>
      <c r="G25" s="64"/>
      <c r="H25" s="64"/>
      <c r="I25" s="64"/>
      <c r="J25" s="64"/>
      <c r="K25" s="64"/>
      <c r="L25" s="64"/>
    </row>
    <row r="26" spans="1:14" s="59" customFormat="1" ht="14.1" customHeight="1">
      <c r="A26" s="97" t="s">
        <v>6</v>
      </c>
      <c r="B26" s="97" t="s">
        <v>256</v>
      </c>
      <c r="C26" s="64" t="s">
        <v>47</v>
      </c>
      <c r="D26" s="64"/>
      <c r="E26" s="64"/>
      <c r="F26" s="64"/>
      <c r="G26" s="64"/>
      <c r="H26" s="64"/>
      <c r="I26" s="64"/>
      <c r="J26" s="64"/>
      <c r="K26" s="64"/>
      <c r="L26" s="64"/>
    </row>
    <row r="27" spans="1:14" s="59" customFormat="1" ht="12.6" customHeight="1">
      <c r="A27" s="97"/>
      <c r="B27" s="97"/>
      <c r="C27" s="64" t="s">
        <v>48</v>
      </c>
      <c r="D27" s="64"/>
      <c r="E27" s="64"/>
      <c r="F27" s="64"/>
      <c r="G27" s="64"/>
      <c r="H27" s="64"/>
      <c r="I27" s="64"/>
      <c r="J27" s="64"/>
      <c r="K27" s="64"/>
      <c r="L27" s="64"/>
    </row>
    <row r="28" spans="1:14" s="59" customFormat="1" ht="14.1" customHeight="1">
      <c r="A28" s="97" t="s">
        <v>7</v>
      </c>
      <c r="B28" s="97" t="s">
        <v>256</v>
      </c>
      <c r="C28" s="64" t="s">
        <v>49</v>
      </c>
      <c r="D28" s="64"/>
      <c r="E28" s="64"/>
      <c r="F28" s="64"/>
      <c r="G28" s="64"/>
      <c r="H28" s="64"/>
      <c r="I28" s="64"/>
      <c r="J28" s="64"/>
      <c r="K28" s="64"/>
      <c r="L28" s="64"/>
    </row>
    <row r="29" spans="1:14" s="59" customFormat="1" ht="12.6" customHeight="1">
      <c r="A29" s="97"/>
      <c r="B29" s="97"/>
      <c r="C29" s="64" t="s">
        <v>50</v>
      </c>
      <c r="D29" s="64"/>
      <c r="E29" s="64"/>
      <c r="F29" s="64"/>
      <c r="G29" s="64"/>
      <c r="H29" s="64"/>
      <c r="I29" s="64"/>
      <c r="J29" s="64"/>
      <c r="K29" s="64"/>
      <c r="L29" s="64"/>
    </row>
    <row r="30" spans="1:14" s="59" customFormat="1" ht="12.6" customHeight="1">
      <c r="A30" s="97"/>
      <c r="B30" s="97" t="s">
        <v>9</v>
      </c>
      <c r="C30" s="64" t="s">
        <v>267</v>
      </c>
      <c r="D30" s="64"/>
      <c r="E30" s="64"/>
      <c r="F30" s="64"/>
      <c r="G30" s="64"/>
      <c r="H30" s="64"/>
      <c r="I30" s="64"/>
      <c r="J30" s="64"/>
      <c r="K30" s="64"/>
      <c r="L30" s="64"/>
    </row>
    <row r="31" spans="1:14" s="59" customFormat="1" ht="12.6" customHeight="1">
      <c r="A31" s="97"/>
      <c r="B31" s="97" t="s">
        <v>259</v>
      </c>
      <c r="C31" s="64" t="s">
        <v>51</v>
      </c>
      <c r="D31" s="64"/>
      <c r="E31" s="64"/>
      <c r="F31" s="64"/>
      <c r="G31" s="64"/>
      <c r="H31" s="64"/>
      <c r="I31" s="64"/>
      <c r="J31" s="64"/>
      <c r="K31" s="64"/>
      <c r="L31" s="64"/>
    </row>
    <row r="32" spans="1:14" s="59" customFormat="1" ht="14.1" customHeight="1">
      <c r="A32" s="97" t="s">
        <v>8</v>
      </c>
      <c r="B32" s="97" t="s">
        <v>256</v>
      </c>
      <c r="C32" s="64" t="s">
        <v>52</v>
      </c>
      <c r="D32" s="64"/>
      <c r="E32" s="64"/>
      <c r="F32" s="64"/>
      <c r="G32" s="64"/>
      <c r="H32" s="64"/>
      <c r="I32" s="64"/>
      <c r="J32" s="64"/>
      <c r="K32" s="64"/>
      <c r="L32" s="64"/>
    </row>
    <row r="33" spans="1:12" s="59" customFormat="1" ht="12.6" customHeight="1">
      <c r="A33" s="97"/>
      <c r="B33" s="97"/>
      <c r="C33" s="64" t="s">
        <v>53</v>
      </c>
      <c r="D33" s="64"/>
      <c r="E33" s="64"/>
      <c r="F33" s="64"/>
      <c r="G33" s="64"/>
      <c r="H33" s="64"/>
      <c r="I33" s="64"/>
      <c r="J33" s="64"/>
      <c r="K33" s="64"/>
      <c r="L33" s="64"/>
    </row>
    <row r="34" spans="1:12" s="59" customFormat="1" ht="12.6" customHeight="1">
      <c r="A34" s="97"/>
      <c r="B34" s="97" t="s">
        <v>9</v>
      </c>
      <c r="C34" s="64" t="s">
        <v>268</v>
      </c>
      <c r="D34" s="64"/>
      <c r="E34" s="64"/>
      <c r="F34" s="64"/>
      <c r="G34" s="64"/>
      <c r="H34" s="64"/>
      <c r="I34" s="64"/>
      <c r="J34" s="64"/>
      <c r="K34" s="64"/>
      <c r="L34" s="64"/>
    </row>
    <row r="35" spans="1:12" s="59" customFormat="1" ht="12.6" customHeight="1">
      <c r="A35" s="97"/>
      <c r="B35" s="97" t="s">
        <v>260</v>
      </c>
      <c r="C35" s="64" t="s">
        <v>54</v>
      </c>
      <c r="D35" s="64"/>
      <c r="E35" s="64"/>
      <c r="F35" s="64"/>
      <c r="G35" s="64"/>
      <c r="H35" s="64"/>
      <c r="I35" s="64"/>
      <c r="J35" s="64"/>
      <c r="K35" s="64"/>
      <c r="L35" s="64"/>
    </row>
    <row r="36" spans="1:12" s="59" customFormat="1" ht="14.1" customHeight="1">
      <c r="A36" s="97" t="s">
        <v>10</v>
      </c>
      <c r="B36" s="97" t="s">
        <v>256</v>
      </c>
      <c r="C36" s="64" t="s">
        <v>55</v>
      </c>
      <c r="D36" s="64"/>
      <c r="E36" s="64"/>
      <c r="F36" s="64"/>
      <c r="G36" s="64"/>
      <c r="H36" s="64"/>
      <c r="I36" s="64"/>
      <c r="J36" s="64"/>
      <c r="K36" s="64"/>
      <c r="L36" s="64"/>
    </row>
    <row r="37" spans="1:12" s="59" customFormat="1" ht="12.6" customHeight="1">
      <c r="A37" s="97"/>
      <c r="B37" s="97"/>
      <c r="C37" s="64" t="s">
        <v>56</v>
      </c>
      <c r="D37" s="64"/>
      <c r="E37" s="64"/>
      <c r="F37" s="64"/>
      <c r="G37" s="64"/>
      <c r="H37" s="64"/>
      <c r="I37" s="64"/>
      <c r="J37" s="64"/>
      <c r="K37" s="64"/>
      <c r="L37" s="64"/>
    </row>
    <row r="38" spans="1:12" ht="12.6" customHeight="1">
      <c r="A38" s="97"/>
      <c r="B38" s="97" t="s">
        <v>260</v>
      </c>
      <c r="C38" s="59" t="s">
        <v>266</v>
      </c>
      <c r="D38" s="59"/>
      <c r="E38" s="59"/>
      <c r="F38" s="59"/>
      <c r="G38" s="59"/>
      <c r="H38" s="59"/>
      <c r="I38" s="59"/>
      <c r="J38" s="59"/>
      <c r="K38" s="59"/>
    </row>
    <row r="39" spans="1:12" ht="12.6" customHeight="1">
      <c r="A39" s="97"/>
      <c r="B39" s="135" t="s">
        <v>258</v>
      </c>
      <c r="C39" s="59" t="s">
        <v>269</v>
      </c>
      <c r="D39" s="59"/>
      <c r="E39" s="59"/>
      <c r="F39" s="59"/>
      <c r="G39" s="59"/>
      <c r="H39" s="59"/>
      <c r="I39" s="59"/>
      <c r="J39" s="59"/>
      <c r="K39" s="59"/>
      <c r="L39" s="59"/>
    </row>
    <row r="40" spans="1:12" s="136" customFormat="1" ht="14.1" customHeight="1">
      <c r="A40" s="97" t="s">
        <v>11</v>
      </c>
      <c r="B40" s="97" t="s">
        <v>260</v>
      </c>
      <c r="C40" s="64" t="s">
        <v>57</v>
      </c>
      <c r="D40" s="64"/>
    </row>
    <row r="41" spans="1:12" s="136" customFormat="1" ht="12.6" customHeight="1">
      <c r="A41" s="97"/>
      <c r="B41" s="135" t="s">
        <v>258</v>
      </c>
      <c r="C41" s="59" t="s">
        <v>58</v>
      </c>
      <c r="D41" s="59"/>
    </row>
    <row r="42" spans="1:12" s="136" customFormat="1" ht="12.6" customHeight="1">
      <c r="A42" s="97"/>
      <c r="B42" s="131"/>
      <c r="C42" s="59" t="s">
        <v>59</v>
      </c>
      <c r="D42" s="59"/>
    </row>
    <row r="43" spans="1:12" s="136" customFormat="1" ht="14.1" customHeight="1">
      <c r="A43" s="137" t="s">
        <v>12</v>
      </c>
      <c r="B43" s="131" t="s">
        <v>261</v>
      </c>
      <c r="C43" s="59" t="s">
        <v>60</v>
      </c>
      <c r="D43" s="59"/>
    </row>
    <row r="44" spans="1:12" s="136" customFormat="1" ht="12.6" customHeight="1">
      <c r="A44" s="137"/>
      <c r="B44" s="135" t="s">
        <v>258</v>
      </c>
      <c r="C44" s="59" t="s">
        <v>61</v>
      </c>
      <c r="D44" s="59"/>
    </row>
    <row r="45" spans="1:12" ht="14.1" customHeight="1">
      <c r="A45" s="138" t="s">
        <v>13</v>
      </c>
      <c r="B45" s="131" t="s">
        <v>262</v>
      </c>
      <c r="C45" s="59" t="s">
        <v>62</v>
      </c>
      <c r="E45" s="59"/>
      <c r="F45" s="59"/>
      <c r="G45" s="59"/>
      <c r="H45" s="59"/>
      <c r="I45" s="59"/>
      <c r="J45" s="59"/>
      <c r="K45" s="59"/>
      <c r="L45" s="59"/>
    </row>
    <row r="46" spans="1:12" ht="12.6" customHeight="1">
      <c r="A46" s="87"/>
      <c r="B46" s="131"/>
      <c r="C46" s="59" t="s">
        <v>63</v>
      </c>
      <c r="D46" s="59"/>
      <c r="E46" s="59"/>
      <c r="F46" s="59"/>
      <c r="G46" s="59"/>
      <c r="H46" s="59"/>
      <c r="I46" s="59"/>
      <c r="J46" s="59"/>
      <c r="K46" s="59"/>
      <c r="L46" s="59"/>
    </row>
    <row r="47" spans="1:12" ht="12.6" customHeight="1">
      <c r="A47" s="97"/>
      <c r="B47" s="131"/>
      <c r="C47" s="59" t="s">
        <v>64</v>
      </c>
      <c r="D47" s="59"/>
      <c r="E47" s="59"/>
      <c r="F47" s="59"/>
      <c r="G47" s="59"/>
      <c r="H47" s="59"/>
      <c r="I47" s="59"/>
      <c r="J47" s="59"/>
      <c r="K47" s="59"/>
      <c r="L47" s="59"/>
    </row>
    <row r="48" spans="1:12" ht="12.6" customHeight="1">
      <c r="A48" s="97"/>
      <c r="B48" s="97" t="s">
        <v>256</v>
      </c>
      <c r="C48" s="59" t="s">
        <v>65</v>
      </c>
      <c r="D48" s="59"/>
      <c r="E48" s="59"/>
      <c r="F48" s="59"/>
      <c r="G48" s="59"/>
      <c r="H48" s="59"/>
      <c r="I48" s="59"/>
      <c r="J48" s="59"/>
      <c r="K48" s="59"/>
      <c r="L48" s="59"/>
    </row>
    <row r="49" spans="1:12" ht="12.6" customHeight="1">
      <c r="A49" s="97"/>
      <c r="B49" s="131"/>
      <c r="C49" s="59" t="s">
        <v>66</v>
      </c>
      <c r="D49" s="59"/>
      <c r="E49" s="59"/>
      <c r="F49" s="59"/>
      <c r="G49" s="59"/>
      <c r="H49" s="59"/>
      <c r="I49" s="59"/>
      <c r="J49" s="59"/>
      <c r="K49" s="59"/>
      <c r="L49" s="59"/>
    </row>
    <row r="50" spans="1:12" ht="12.6" customHeight="1">
      <c r="A50" s="97"/>
      <c r="B50" s="131" t="s">
        <v>263</v>
      </c>
      <c r="C50" s="59" t="s">
        <v>67</v>
      </c>
      <c r="D50" s="59"/>
      <c r="E50" s="59"/>
      <c r="F50" s="59"/>
      <c r="G50" s="59"/>
      <c r="H50" s="59"/>
      <c r="I50" s="59"/>
      <c r="J50" s="59"/>
      <c r="K50" s="59"/>
      <c r="L50" s="59"/>
    </row>
    <row r="51" spans="1:12" ht="12.6" customHeight="1">
      <c r="A51" s="97"/>
      <c r="B51" s="131"/>
      <c r="C51" s="59" t="s">
        <v>68</v>
      </c>
      <c r="D51" s="59"/>
      <c r="E51" s="59"/>
      <c r="F51" s="59"/>
      <c r="G51" s="59"/>
      <c r="H51" s="59"/>
      <c r="I51" s="59"/>
      <c r="J51" s="59"/>
      <c r="K51" s="59"/>
      <c r="L51" s="59"/>
    </row>
    <row r="52" spans="1:12" ht="12.6" customHeight="1">
      <c r="A52" s="97"/>
      <c r="B52" s="135" t="s">
        <v>258</v>
      </c>
      <c r="C52" s="59" t="s">
        <v>69</v>
      </c>
      <c r="D52" s="59"/>
      <c r="E52" s="59"/>
      <c r="F52" s="59"/>
      <c r="G52" s="59"/>
      <c r="H52" s="59"/>
      <c r="I52" s="59"/>
      <c r="J52" s="59"/>
      <c r="K52" s="59"/>
      <c r="L52" s="59"/>
    </row>
    <row r="53" spans="1:12" ht="12.6" customHeight="1">
      <c r="A53" s="97"/>
      <c r="B53" s="131"/>
      <c r="C53" s="59" t="s">
        <v>70</v>
      </c>
      <c r="D53" s="59"/>
      <c r="E53" s="59"/>
      <c r="F53" s="59"/>
      <c r="G53" s="59"/>
      <c r="H53" s="59"/>
      <c r="I53" s="59"/>
      <c r="J53" s="59"/>
      <c r="K53" s="59"/>
      <c r="L53" s="59"/>
    </row>
    <row r="54" spans="1:12" ht="14.1" customHeight="1">
      <c r="A54" s="138" t="s">
        <v>14</v>
      </c>
      <c r="B54" s="131" t="s">
        <v>262</v>
      </c>
      <c r="C54" s="139" t="s">
        <v>71</v>
      </c>
      <c r="D54" s="139"/>
      <c r="E54" s="140"/>
      <c r="F54" s="140"/>
      <c r="G54" s="141"/>
      <c r="H54" s="141"/>
      <c r="I54" s="141"/>
      <c r="J54" s="141"/>
      <c r="K54" s="141"/>
      <c r="L54" s="141"/>
    </row>
    <row r="55" spans="1:12" ht="12.6" customHeight="1">
      <c r="A55" s="97"/>
      <c r="B55" s="131"/>
      <c r="C55" s="142" t="s">
        <v>72</v>
      </c>
      <c r="D55" s="139"/>
      <c r="E55" s="140"/>
      <c r="F55" s="140"/>
      <c r="G55" s="141"/>
      <c r="H55" s="141"/>
      <c r="I55" s="141"/>
      <c r="J55" s="141"/>
      <c r="K55" s="141"/>
      <c r="L55" s="141"/>
    </row>
    <row r="56" spans="1:12" ht="12.6" customHeight="1">
      <c r="A56" s="97"/>
      <c r="B56" s="131"/>
      <c r="C56" s="142" t="s">
        <v>73</v>
      </c>
      <c r="D56" s="139"/>
      <c r="E56" s="140"/>
      <c r="F56" s="140"/>
      <c r="G56" s="141"/>
      <c r="H56" s="141"/>
      <c r="I56" s="141"/>
      <c r="J56" s="141"/>
      <c r="K56" s="141"/>
      <c r="L56" s="141"/>
    </row>
    <row r="57" spans="1:12" ht="12.6" customHeight="1">
      <c r="A57" s="97"/>
      <c r="B57" s="97" t="s">
        <v>256</v>
      </c>
      <c r="C57" s="142" t="s">
        <v>74</v>
      </c>
      <c r="D57" s="139"/>
      <c r="E57" s="140"/>
      <c r="F57" s="140"/>
      <c r="G57" s="140"/>
      <c r="H57" s="141"/>
      <c r="I57" s="141"/>
      <c r="J57" s="141"/>
      <c r="K57" s="141"/>
      <c r="L57" s="141"/>
    </row>
    <row r="58" spans="1:12" ht="12.6" customHeight="1">
      <c r="A58" s="97"/>
      <c r="B58" s="143"/>
      <c r="C58" s="142" t="s">
        <v>75</v>
      </c>
      <c r="D58" s="139"/>
      <c r="E58" s="140"/>
      <c r="F58" s="140"/>
      <c r="G58" s="140"/>
      <c r="H58" s="141"/>
      <c r="I58" s="141"/>
      <c r="J58" s="141"/>
      <c r="K58" s="141"/>
      <c r="L58" s="141"/>
    </row>
    <row r="59" spans="1:12" ht="12.6" customHeight="1">
      <c r="A59" s="97"/>
      <c r="B59" s="92"/>
      <c r="C59" s="92" t="s">
        <v>76</v>
      </c>
      <c r="D59" s="139"/>
      <c r="E59" s="140"/>
      <c r="F59" s="140"/>
      <c r="G59" s="140"/>
      <c r="H59" s="141"/>
      <c r="I59" s="141"/>
      <c r="J59" s="141"/>
      <c r="K59" s="141"/>
      <c r="L59" s="141"/>
    </row>
    <row r="60" spans="1:12" ht="12.6" customHeight="1">
      <c r="A60" s="97"/>
      <c r="B60" s="131" t="s">
        <v>264</v>
      </c>
      <c r="C60" s="131" t="s">
        <v>77</v>
      </c>
      <c r="D60" s="59"/>
      <c r="E60" s="141"/>
      <c r="F60" s="141"/>
      <c r="G60" s="141"/>
      <c r="H60" s="141"/>
      <c r="I60" s="141"/>
      <c r="J60" s="141"/>
      <c r="K60" s="141"/>
      <c r="L60" s="141"/>
    </row>
    <row r="61" spans="1:12" ht="12.6" customHeight="1">
      <c r="A61" s="97"/>
      <c r="B61" s="131"/>
      <c r="C61" s="131" t="s">
        <v>78</v>
      </c>
      <c r="D61" s="59"/>
      <c r="E61" s="141"/>
      <c r="F61" s="141"/>
      <c r="G61" s="141"/>
      <c r="H61" s="141"/>
      <c r="I61" s="141"/>
      <c r="J61" s="141"/>
      <c r="K61" s="141"/>
      <c r="L61" s="141"/>
    </row>
    <row r="62" spans="1:12" ht="12.6" customHeight="1">
      <c r="A62" s="97"/>
      <c r="B62" s="131"/>
      <c r="C62" s="131" t="s">
        <v>79</v>
      </c>
      <c r="D62" s="59"/>
      <c r="E62" s="141"/>
      <c r="F62" s="141"/>
      <c r="G62" s="141"/>
      <c r="H62" s="141"/>
      <c r="I62" s="141"/>
      <c r="J62" s="141"/>
      <c r="K62" s="141"/>
      <c r="L62" s="141"/>
    </row>
    <row r="63" spans="1:12" ht="12.6" customHeight="1">
      <c r="A63" s="97"/>
      <c r="B63" s="131" t="s">
        <v>263</v>
      </c>
      <c r="C63" s="131" t="s">
        <v>80</v>
      </c>
      <c r="D63" s="59"/>
      <c r="E63" s="141"/>
      <c r="F63" s="141"/>
      <c r="G63" s="141"/>
      <c r="H63" s="141"/>
      <c r="I63" s="141"/>
      <c r="J63" s="141"/>
      <c r="K63" s="141"/>
      <c r="L63" s="141"/>
    </row>
    <row r="64" spans="1:12" ht="12.6" customHeight="1">
      <c r="A64" s="97"/>
      <c r="B64" s="131"/>
      <c r="C64" s="131" t="s">
        <v>81</v>
      </c>
      <c r="D64" s="59"/>
      <c r="E64" s="141"/>
      <c r="F64" s="141"/>
      <c r="G64" s="141"/>
      <c r="H64" s="141"/>
      <c r="I64" s="141"/>
      <c r="J64" s="141"/>
      <c r="K64" s="141"/>
      <c r="L64" s="141"/>
    </row>
    <row r="65" spans="1:12" ht="12.6" customHeight="1">
      <c r="A65" s="97"/>
      <c r="B65" s="131"/>
      <c r="C65" s="131" t="s">
        <v>82</v>
      </c>
      <c r="D65" s="59"/>
      <c r="E65" s="141"/>
      <c r="F65" s="141"/>
      <c r="G65" s="141"/>
      <c r="H65" s="141"/>
      <c r="I65" s="141"/>
      <c r="J65" s="141"/>
      <c r="K65" s="141"/>
      <c r="L65" s="141"/>
    </row>
    <row r="66" spans="1:12" ht="12.6" customHeight="1">
      <c r="A66" s="97"/>
      <c r="B66" s="135" t="s">
        <v>258</v>
      </c>
      <c r="C66" s="139" t="s">
        <v>83</v>
      </c>
      <c r="D66" s="139"/>
      <c r="E66" s="140"/>
      <c r="F66" s="140"/>
      <c r="G66" s="141"/>
      <c r="H66" s="141"/>
      <c r="I66" s="141"/>
      <c r="J66" s="141"/>
      <c r="K66" s="141"/>
      <c r="L66" s="141"/>
    </row>
    <row r="67" spans="1:12" ht="12.6" customHeight="1">
      <c r="A67" s="97"/>
      <c r="B67" s="131"/>
      <c r="C67" s="142" t="s">
        <v>84</v>
      </c>
      <c r="D67" s="139"/>
      <c r="E67" s="140"/>
      <c r="F67" s="140"/>
      <c r="G67" s="141"/>
      <c r="H67" s="141"/>
      <c r="I67" s="141"/>
      <c r="J67" s="141"/>
      <c r="K67" s="141"/>
      <c r="L67" s="141"/>
    </row>
    <row r="68" spans="1:12" ht="12.6" customHeight="1">
      <c r="A68" s="137" t="s">
        <v>169</v>
      </c>
      <c r="B68" s="131" t="s">
        <v>262</v>
      </c>
      <c r="C68" s="142" t="s">
        <v>158</v>
      </c>
      <c r="D68" s="139"/>
      <c r="E68" s="140"/>
      <c r="F68" s="140"/>
      <c r="G68" s="141"/>
      <c r="H68" s="141"/>
      <c r="I68" s="141"/>
      <c r="J68" s="141"/>
      <c r="K68" s="141"/>
      <c r="L68" s="141"/>
    </row>
    <row r="69" spans="1:12" ht="12.6" customHeight="1">
      <c r="A69" s="97"/>
      <c r="B69" s="131"/>
      <c r="C69" s="142" t="s">
        <v>159</v>
      </c>
      <c r="D69" s="139"/>
      <c r="E69" s="140"/>
      <c r="F69" s="140"/>
      <c r="G69" s="141"/>
      <c r="H69" s="141"/>
      <c r="I69" s="141"/>
      <c r="J69" s="141"/>
      <c r="K69" s="141"/>
      <c r="L69" s="141"/>
    </row>
    <row r="70" spans="1:12" ht="12.6" customHeight="1">
      <c r="A70" s="97"/>
      <c r="B70" s="97" t="s">
        <v>256</v>
      </c>
      <c r="C70" s="142" t="s">
        <v>160</v>
      </c>
      <c r="D70" s="139"/>
      <c r="E70" s="140"/>
      <c r="F70" s="140"/>
      <c r="G70" s="141"/>
      <c r="H70" s="141"/>
      <c r="I70" s="141"/>
      <c r="J70" s="141"/>
      <c r="K70" s="141"/>
      <c r="L70" s="141"/>
    </row>
    <row r="71" spans="1:12" ht="12.6" customHeight="1">
      <c r="A71" s="97"/>
      <c r="B71" s="131"/>
      <c r="C71" s="142" t="s">
        <v>161</v>
      </c>
      <c r="D71" s="139"/>
      <c r="E71" s="140"/>
      <c r="F71" s="140"/>
      <c r="G71" s="141"/>
      <c r="H71" s="141"/>
      <c r="I71" s="141"/>
      <c r="J71" s="141"/>
      <c r="K71" s="141"/>
      <c r="L71" s="141"/>
    </row>
    <row r="72" spans="1:12" ht="12.6" customHeight="1">
      <c r="A72" s="97"/>
      <c r="B72" s="131"/>
      <c r="C72" s="142" t="s">
        <v>162</v>
      </c>
      <c r="D72" s="139"/>
      <c r="E72" s="140"/>
      <c r="F72" s="140"/>
      <c r="G72" s="141"/>
      <c r="H72" s="141"/>
      <c r="I72" s="141"/>
      <c r="J72" s="141"/>
      <c r="K72" s="141"/>
      <c r="L72" s="141"/>
    </row>
    <row r="73" spans="1:12" ht="12.6" customHeight="1">
      <c r="A73" s="97"/>
      <c r="B73" s="131" t="s">
        <v>264</v>
      </c>
      <c r="C73" s="142" t="s">
        <v>163</v>
      </c>
      <c r="D73" s="139"/>
      <c r="E73" s="140"/>
      <c r="F73" s="140"/>
      <c r="G73" s="141"/>
      <c r="H73" s="141"/>
      <c r="I73" s="141"/>
      <c r="J73" s="141"/>
      <c r="K73" s="141"/>
      <c r="L73" s="141"/>
    </row>
    <row r="74" spans="1:12" ht="12.6" customHeight="1">
      <c r="A74" s="97"/>
      <c r="B74" s="131"/>
      <c r="C74" s="142" t="s">
        <v>164</v>
      </c>
      <c r="D74" s="139"/>
      <c r="E74" s="140"/>
      <c r="F74" s="140"/>
      <c r="G74" s="141"/>
      <c r="H74" s="141"/>
      <c r="I74" s="141"/>
      <c r="J74" s="141"/>
      <c r="K74" s="141"/>
      <c r="L74" s="141"/>
    </row>
    <row r="75" spans="1:12" ht="12.6" customHeight="1">
      <c r="A75" s="97"/>
      <c r="B75" s="131"/>
      <c r="C75" s="142" t="s">
        <v>165</v>
      </c>
      <c r="D75" s="139"/>
      <c r="E75" s="140"/>
      <c r="F75" s="140"/>
      <c r="G75" s="141"/>
      <c r="H75" s="141"/>
      <c r="I75" s="141"/>
      <c r="J75" s="141"/>
      <c r="K75" s="141"/>
      <c r="L75" s="141"/>
    </row>
    <row r="76" spans="1:12" ht="12.6" customHeight="1">
      <c r="A76" s="97"/>
      <c r="B76" s="131" t="s">
        <v>263</v>
      </c>
      <c r="C76" s="142" t="s">
        <v>166</v>
      </c>
      <c r="D76" s="139"/>
      <c r="E76" s="140"/>
      <c r="F76" s="140"/>
      <c r="G76" s="141"/>
      <c r="H76" s="141"/>
      <c r="I76" s="141"/>
      <c r="J76" s="141"/>
      <c r="K76" s="141"/>
      <c r="L76" s="141"/>
    </row>
    <row r="77" spans="1:12" ht="12.6" customHeight="1">
      <c r="A77" s="97"/>
      <c r="B77" s="131"/>
      <c r="C77" s="142" t="s">
        <v>167</v>
      </c>
      <c r="D77" s="142"/>
      <c r="E77" s="140"/>
      <c r="F77" s="140"/>
      <c r="G77" s="141"/>
      <c r="H77" s="141"/>
      <c r="I77" s="141"/>
      <c r="J77" s="141"/>
      <c r="K77" s="141"/>
      <c r="L77" s="141"/>
    </row>
    <row r="78" spans="1:12" ht="12.6" customHeight="1">
      <c r="A78" s="97"/>
      <c r="B78" s="135" t="s">
        <v>258</v>
      </c>
      <c r="C78" s="142" t="s">
        <v>270</v>
      </c>
      <c r="D78" s="142"/>
      <c r="E78" s="140"/>
      <c r="F78" s="140"/>
      <c r="G78" s="141"/>
      <c r="H78" s="141"/>
      <c r="I78" s="141"/>
      <c r="J78" s="141"/>
      <c r="K78" s="141"/>
      <c r="L78" s="141"/>
    </row>
    <row r="79" spans="1:12" ht="12.6" customHeight="1">
      <c r="A79" s="97"/>
      <c r="B79" s="131"/>
      <c r="C79" s="142" t="s">
        <v>272</v>
      </c>
      <c r="D79" s="142"/>
      <c r="E79" s="140"/>
      <c r="F79" s="140"/>
      <c r="G79" s="141"/>
      <c r="H79" s="141"/>
      <c r="I79" s="141"/>
      <c r="J79" s="141"/>
      <c r="K79" s="141"/>
      <c r="L79" s="141"/>
    </row>
    <row r="80" spans="1:12" ht="12.6" customHeight="1">
      <c r="A80" s="97"/>
      <c r="B80" s="131" t="s">
        <v>265</v>
      </c>
      <c r="C80" s="142" t="s">
        <v>271</v>
      </c>
      <c r="D80" s="142"/>
      <c r="E80" s="140"/>
      <c r="F80" s="140"/>
      <c r="G80" s="141"/>
      <c r="H80" s="141"/>
      <c r="I80" s="141"/>
      <c r="J80" s="141"/>
      <c r="K80" s="141"/>
      <c r="L80" s="141"/>
    </row>
    <row r="81" spans="1:31" ht="12.6" customHeight="1">
      <c r="A81" s="97"/>
      <c r="B81" s="131"/>
      <c r="C81" s="142" t="s">
        <v>168</v>
      </c>
      <c r="D81" s="142"/>
      <c r="E81" s="140"/>
      <c r="F81" s="140"/>
      <c r="G81" s="141"/>
      <c r="H81" s="141"/>
      <c r="I81" s="141"/>
      <c r="J81" s="141"/>
      <c r="K81" s="141"/>
      <c r="L81" s="141"/>
    </row>
    <row r="82" spans="1:31" ht="12.75">
      <c r="A82" s="144" t="s">
        <v>216</v>
      </c>
      <c r="B82" s="131" t="s">
        <v>262</v>
      </c>
      <c r="C82" s="142" t="s">
        <v>217</v>
      </c>
      <c r="D82" s="142"/>
      <c r="AE82" s="59"/>
    </row>
    <row r="83" spans="1:31" ht="12.6" customHeight="1">
      <c r="A83" s="144"/>
      <c r="B83" s="135"/>
      <c r="C83" s="142" t="s">
        <v>218</v>
      </c>
      <c r="D83" s="142"/>
      <c r="AE83" s="59"/>
    </row>
    <row r="84" spans="1:31" ht="12.6" customHeight="1">
      <c r="A84" s="144"/>
      <c r="B84" s="97" t="s">
        <v>256</v>
      </c>
      <c r="C84" s="142" t="s">
        <v>219</v>
      </c>
      <c r="D84" s="142"/>
      <c r="AE84" s="59"/>
    </row>
    <row r="85" spans="1:31" ht="12.6" customHeight="1">
      <c r="A85" s="144"/>
      <c r="B85" s="135"/>
      <c r="C85" s="142" t="s">
        <v>220</v>
      </c>
      <c r="D85" s="142"/>
      <c r="AE85" s="59"/>
    </row>
    <row r="86" spans="1:31" ht="9.9499999999999993" customHeight="1">
      <c r="A86" s="144"/>
      <c r="B86" s="135"/>
      <c r="C86" s="142" t="s">
        <v>221</v>
      </c>
      <c r="D86" s="142"/>
      <c r="E86" s="141"/>
      <c r="F86" s="141"/>
      <c r="G86" s="141"/>
      <c r="H86" s="141"/>
      <c r="I86" s="141"/>
      <c r="J86" s="141"/>
      <c r="K86" s="141"/>
      <c r="L86" s="141"/>
    </row>
    <row r="87" spans="1:31" ht="9.9499999999999993" customHeight="1">
      <c r="A87" s="144"/>
      <c r="B87" s="135" t="s">
        <v>264</v>
      </c>
      <c r="C87" s="142" t="s">
        <v>222</v>
      </c>
      <c r="D87" s="142"/>
      <c r="E87" s="141"/>
      <c r="F87" s="141"/>
      <c r="G87" s="141"/>
      <c r="H87" s="141"/>
      <c r="I87" s="141"/>
      <c r="J87" s="141"/>
      <c r="K87" s="141"/>
      <c r="L87" s="141"/>
    </row>
    <row r="88" spans="1:31" ht="9.9499999999999993" customHeight="1">
      <c r="A88" s="144"/>
      <c r="B88" s="135"/>
      <c r="C88" s="142" t="s">
        <v>223</v>
      </c>
      <c r="D88" s="142"/>
      <c r="E88" s="141"/>
      <c r="F88" s="141"/>
      <c r="G88" s="141"/>
      <c r="H88" s="141"/>
      <c r="I88" s="141"/>
      <c r="J88" s="141"/>
      <c r="K88" s="141"/>
      <c r="L88" s="141"/>
    </row>
    <row r="89" spans="1:31" ht="9.9499999999999993" customHeight="1">
      <c r="A89" s="144"/>
      <c r="B89" s="135"/>
      <c r="C89" s="142" t="s">
        <v>224</v>
      </c>
      <c r="D89" s="142"/>
      <c r="E89" s="141"/>
      <c r="F89" s="141"/>
      <c r="G89" s="141"/>
      <c r="H89" s="141"/>
      <c r="I89" s="141"/>
      <c r="J89" s="141"/>
      <c r="K89" s="141"/>
      <c r="L89" s="141"/>
    </row>
    <row r="90" spans="1:31" ht="9.9499999999999993" customHeight="1">
      <c r="A90" s="144"/>
      <c r="B90" s="135" t="s">
        <v>263</v>
      </c>
      <c r="C90" s="142" t="s">
        <v>225</v>
      </c>
      <c r="D90" s="142"/>
      <c r="E90" s="141"/>
      <c r="F90" s="141"/>
      <c r="G90" s="141"/>
      <c r="H90" s="141"/>
      <c r="I90" s="141"/>
      <c r="J90" s="141"/>
      <c r="K90" s="141"/>
      <c r="L90" s="141"/>
    </row>
    <row r="91" spans="1:31" ht="9.9499999999999993" customHeight="1">
      <c r="A91" s="144"/>
      <c r="B91" s="135"/>
      <c r="C91" s="142" t="s">
        <v>226</v>
      </c>
      <c r="D91" s="142"/>
      <c r="E91" s="141"/>
      <c r="F91" s="141"/>
      <c r="G91" s="141"/>
      <c r="H91" s="141"/>
      <c r="I91" s="141"/>
      <c r="J91" s="141"/>
      <c r="K91" s="141"/>
      <c r="L91" s="141"/>
    </row>
    <row r="92" spans="1:31" ht="9.9499999999999993" customHeight="1">
      <c r="A92" s="144"/>
      <c r="B92" s="135"/>
      <c r="C92" s="142" t="s">
        <v>227</v>
      </c>
      <c r="D92" s="142"/>
      <c r="E92" s="141"/>
      <c r="F92" s="141"/>
      <c r="G92" s="141"/>
      <c r="H92" s="141"/>
      <c r="I92" s="141"/>
      <c r="J92" s="141"/>
      <c r="K92" s="141"/>
      <c r="L92" s="141"/>
    </row>
    <row r="93" spans="1:31" ht="9.9499999999999993" customHeight="1">
      <c r="A93" s="144"/>
      <c r="B93" s="135"/>
      <c r="C93" s="142" t="s">
        <v>228</v>
      </c>
      <c r="D93" s="142"/>
      <c r="E93" s="141"/>
      <c r="F93" s="141"/>
      <c r="G93" s="141"/>
      <c r="H93" s="141"/>
      <c r="I93" s="141"/>
      <c r="J93" s="141"/>
      <c r="K93" s="141"/>
      <c r="L93" s="141"/>
    </row>
    <row r="94" spans="1:31" ht="9.9499999999999993" customHeight="1">
      <c r="A94" s="144"/>
      <c r="B94" s="135" t="s">
        <v>258</v>
      </c>
      <c r="C94" s="142" t="s">
        <v>229</v>
      </c>
      <c r="D94" s="142"/>
      <c r="E94" s="141"/>
      <c r="F94" s="141"/>
      <c r="G94" s="141"/>
      <c r="H94" s="141"/>
      <c r="I94" s="141"/>
      <c r="J94" s="141"/>
      <c r="K94" s="141"/>
      <c r="L94" s="141"/>
    </row>
    <row r="95" spans="1:31" ht="9.9499999999999993" customHeight="1">
      <c r="A95" s="144"/>
      <c r="B95" s="135"/>
      <c r="C95" s="142" t="s">
        <v>230</v>
      </c>
      <c r="D95" s="142"/>
      <c r="E95" s="141"/>
      <c r="F95" s="141"/>
      <c r="G95" s="141"/>
      <c r="H95" s="141"/>
      <c r="I95" s="141"/>
      <c r="J95" s="141"/>
      <c r="K95" s="141"/>
      <c r="L95" s="141"/>
    </row>
    <row r="96" spans="1:31" ht="9.9499999999999993" customHeight="1">
      <c r="A96" s="144"/>
      <c r="B96" s="135" t="s">
        <v>257</v>
      </c>
      <c r="C96" s="142" t="s">
        <v>231</v>
      </c>
      <c r="D96" s="142"/>
      <c r="E96" s="141"/>
      <c r="F96" s="141"/>
      <c r="G96" s="141"/>
      <c r="H96" s="141"/>
      <c r="I96" s="141"/>
      <c r="J96" s="141"/>
      <c r="K96" s="141"/>
      <c r="L96" s="141"/>
    </row>
    <row r="97" spans="1:51" ht="9.9499999999999993" customHeight="1">
      <c r="A97" s="144"/>
      <c r="B97" s="135"/>
      <c r="C97" s="142" t="s">
        <v>232</v>
      </c>
      <c r="D97" s="142"/>
      <c r="E97" s="141"/>
      <c r="F97" s="141"/>
      <c r="G97" s="141"/>
      <c r="H97" s="141"/>
      <c r="I97" s="141"/>
      <c r="J97" s="141"/>
      <c r="K97" s="141"/>
      <c r="L97" s="141"/>
    </row>
    <row r="98" spans="1:51" s="62" customFormat="1" ht="21.95" customHeight="1">
      <c r="A98" s="20" t="s">
        <v>294</v>
      </c>
      <c r="AY98" s="51"/>
    </row>
    <row r="99" spans="1:51" s="62" customFormat="1" ht="12.6" customHeight="1">
      <c r="A99" s="20" t="s">
        <v>292</v>
      </c>
      <c r="AY99" s="51"/>
    </row>
    <row r="100" spans="1:51" s="62" customFormat="1" ht="12.6" customHeight="1">
      <c r="A100" s="20"/>
      <c r="AY100" s="51"/>
    </row>
    <row r="101" spans="1:51" s="62" customFormat="1" ht="12.6" customHeight="1">
      <c r="A101" s="20" t="s">
        <v>293</v>
      </c>
      <c r="AY101" s="51"/>
    </row>
    <row r="102" spans="1:51" ht="9.9499999999999993" customHeight="1">
      <c r="A102" s="59"/>
      <c r="F102" s="59"/>
      <c r="G102" s="59"/>
      <c r="H102" s="59"/>
      <c r="I102" s="59"/>
      <c r="J102" s="59"/>
      <c r="K102" s="59"/>
      <c r="L102" s="59"/>
    </row>
    <row r="103" spans="1:51" ht="9.9499999999999993" customHeight="1">
      <c r="A103" s="145"/>
      <c r="B103" s="146"/>
      <c r="C103" s="141"/>
      <c r="D103" s="141"/>
      <c r="E103" s="141"/>
      <c r="F103" s="59"/>
      <c r="G103" s="59"/>
      <c r="H103" s="59"/>
      <c r="I103" s="59"/>
      <c r="J103" s="59"/>
      <c r="K103" s="59"/>
      <c r="L103" s="59"/>
    </row>
    <row r="104" spans="1:51" ht="9.9499999999999993" customHeight="1">
      <c r="A104" s="145"/>
      <c r="B104" s="146"/>
      <c r="C104" s="141"/>
      <c r="D104" s="141"/>
      <c r="E104" s="141"/>
      <c r="F104" s="59"/>
      <c r="G104" s="59"/>
      <c r="H104" s="59"/>
      <c r="I104" s="59"/>
      <c r="J104" s="59"/>
      <c r="K104" s="59"/>
      <c r="L104" s="59"/>
    </row>
    <row r="105" spans="1:51" ht="9.9499999999999993" customHeight="1">
      <c r="A105" s="145"/>
      <c r="B105" s="146"/>
      <c r="C105" s="141"/>
      <c r="D105" s="141"/>
      <c r="E105" s="141"/>
      <c r="F105" s="59"/>
      <c r="G105" s="59"/>
      <c r="H105" s="59"/>
      <c r="I105" s="59"/>
      <c r="J105" s="59"/>
      <c r="K105" s="59"/>
      <c r="L105" s="59"/>
    </row>
    <row r="106" spans="1:51" ht="9.9499999999999993" customHeight="1">
      <c r="A106" s="145"/>
      <c r="B106" s="146"/>
      <c r="C106" s="141"/>
      <c r="D106" s="141"/>
      <c r="E106" s="141"/>
      <c r="F106" s="59"/>
      <c r="G106" s="59"/>
      <c r="H106" s="59"/>
      <c r="I106" s="59"/>
      <c r="J106" s="59"/>
      <c r="K106" s="59"/>
      <c r="L106" s="59"/>
    </row>
    <row r="107" spans="1:51" ht="9.9499999999999993" customHeight="1">
      <c r="A107" s="145"/>
      <c r="B107" s="146"/>
      <c r="C107" s="141"/>
      <c r="D107" s="141"/>
      <c r="E107" s="141"/>
      <c r="F107" s="59"/>
      <c r="G107" s="59"/>
      <c r="H107" s="59"/>
      <c r="I107" s="59"/>
      <c r="J107" s="59"/>
      <c r="K107" s="59"/>
      <c r="L107" s="59"/>
    </row>
    <row r="108" spans="1:51" ht="9.9499999999999993" customHeight="1">
      <c r="A108" s="145"/>
      <c r="B108" s="146"/>
      <c r="C108" s="141"/>
      <c r="D108" s="141"/>
      <c r="E108" s="141"/>
      <c r="F108" s="59"/>
      <c r="G108" s="59"/>
      <c r="H108" s="59"/>
      <c r="I108" s="59"/>
      <c r="J108" s="59"/>
      <c r="K108" s="59"/>
      <c r="L108" s="59"/>
    </row>
    <row r="109" spans="1:51" ht="9.9499999999999993" customHeight="1">
      <c r="A109" s="145"/>
      <c r="B109" s="146"/>
      <c r="C109" s="141"/>
      <c r="D109" s="141"/>
      <c r="E109" s="141"/>
      <c r="F109" s="59"/>
      <c r="G109" s="59"/>
      <c r="H109" s="59"/>
      <c r="I109" s="59"/>
      <c r="J109" s="59"/>
      <c r="K109" s="59"/>
      <c r="L109" s="59"/>
    </row>
    <row r="110" spans="1:51" ht="9.9499999999999993" customHeight="1">
      <c r="A110" s="145"/>
      <c r="B110" s="146"/>
      <c r="C110" s="141"/>
      <c r="D110" s="141"/>
      <c r="E110" s="141"/>
      <c r="F110" s="59"/>
      <c r="G110" s="59"/>
      <c r="H110" s="59"/>
      <c r="I110" s="59"/>
      <c r="J110" s="59"/>
      <c r="K110" s="59"/>
      <c r="L110" s="59"/>
    </row>
    <row r="111" spans="1:51" ht="9.9499999999999993" customHeight="1">
      <c r="A111" s="145"/>
      <c r="B111" s="146"/>
      <c r="C111" s="141"/>
      <c r="D111" s="141"/>
      <c r="E111" s="141"/>
      <c r="F111" s="59"/>
      <c r="G111" s="59"/>
      <c r="H111" s="59"/>
      <c r="I111" s="59"/>
      <c r="J111" s="59"/>
      <c r="K111" s="59"/>
      <c r="L111" s="59"/>
    </row>
    <row r="112" spans="1:51" ht="9.9499999999999993" customHeight="1">
      <c r="A112" s="145"/>
      <c r="B112" s="146"/>
      <c r="C112" s="141"/>
      <c r="D112" s="141"/>
      <c r="E112" s="141"/>
      <c r="F112" s="59"/>
      <c r="G112" s="59"/>
      <c r="H112" s="59"/>
      <c r="I112" s="59"/>
      <c r="J112" s="59"/>
      <c r="K112" s="59"/>
      <c r="L112" s="59"/>
    </row>
    <row r="113" spans="1:12" ht="9.9499999999999993" customHeight="1">
      <c r="A113" s="145"/>
      <c r="B113" s="146"/>
      <c r="C113" s="141"/>
      <c r="D113" s="141"/>
      <c r="E113" s="141"/>
      <c r="F113" s="59"/>
      <c r="G113" s="59"/>
      <c r="H113" s="59"/>
      <c r="I113" s="59"/>
      <c r="J113" s="59"/>
      <c r="K113" s="59"/>
      <c r="L113" s="59"/>
    </row>
    <row r="114" spans="1:12" ht="9.9499999999999993" customHeight="1">
      <c r="A114" s="145"/>
      <c r="B114" s="146"/>
      <c r="C114" s="141"/>
      <c r="D114" s="141"/>
      <c r="E114" s="141"/>
      <c r="F114" s="59"/>
      <c r="G114" s="59"/>
      <c r="H114" s="59"/>
      <c r="I114" s="59"/>
      <c r="J114" s="59"/>
      <c r="K114" s="59"/>
      <c r="L114" s="59"/>
    </row>
    <row r="115" spans="1:12" ht="9.9499999999999993" customHeight="1">
      <c r="A115" s="145"/>
      <c r="B115" s="146"/>
      <c r="C115" s="141"/>
      <c r="D115" s="141"/>
      <c r="E115" s="141"/>
      <c r="F115" s="59"/>
      <c r="G115" s="59"/>
      <c r="H115" s="59"/>
      <c r="I115" s="59"/>
      <c r="J115" s="59"/>
      <c r="K115" s="59"/>
      <c r="L115" s="59"/>
    </row>
    <row r="116" spans="1:12" ht="9.9499999999999993" customHeight="1">
      <c r="A116" s="145"/>
      <c r="B116" s="146"/>
      <c r="C116" s="141"/>
      <c r="D116" s="141"/>
      <c r="E116" s="141"/>
      <c r="F116" s="59"/>
      <c r="G116" s="59"/>
      <c r="H116" s="59"/>
      <c r="I116" s="59"/>
      <c r="J116" s="59"/>
      <c r="K116" s="59"/>
      <c r="L116" s="59"/>
    </row>
    <row r="117" spans="1:12" ht="9.9499999999999993" customHeight="1">
      <c r="A117" s="97"/>
      <c r="B117" s="131"/>
      <c r="C117" s="59"/>
      <c r="D117" s="59"/>
      <c r="E117" s="59"/>
      <c r="F117" s="59"/>
      <c r="G117" s="59"/>
      <c r="H117" s="59"/>
      <c r="I117" s="59"/>
      <c r="J117" s="59"/>
      <c r="K117" s="59"/>
      <c r="L117" s="59"/>
    </row>
    <row r="118" spans="1:12" ht="9.9499999999999993" customHeight="1">
      <c r="A118" s="97"/>
      <c r="B118" s="131"/>
      <c r="C118" s="59"/>
      <c r="D118" s="59"/>
      <c r="E118" s="59"/>
      <c r="F118" s="59"/>
      <c r="G118" s="59"/>
      <c r="H118" s="59"/>
      <c r="I118" s="59"/>
      <c r="J118" s="59"/>
      <c r="K118" s="59"/>
      <c r="L118" s="59"/>
    </row>
    <row r="119" spans="1:12" ht="9.9499999999999993" customHeight="1">
      <c r="A119" s="97"/>
      <c r="B119" s="131"/>
      <c r="C119" s="59"/>
      <c r="D119" s="59"/>
      <c r="E119" s="59"/>
      <c r="F119" s="59"/>
      <c r="G119" s="59"/>
      <c r="H119" s="59"/>
      <c r="I119" s="59"/>
      <c r="J119" s="59"/>
      <c r="K119" s="59"/>
      <c r="L119" s="59"/>
    </row>
    <row r="120" spans="1:12" ht="9.9499999999999993" customHeight="1">
      <c r="A120" s="97"/>
      <c r="B120" s="131"/>
      <c r="C120" s="59"/>
      <c r="D120" s="59"/>
      <c r="E120" s="59"/>
      <c r="F120" s="59"/>
      <c r="G120" s="59"/>
      <c r="H120" s="59"/>
      <c r="I120" s="59"/>
      <c r="J120" s="59"/>
      <c r="K120" s="59"/>
      <c r="L120" s="59"/>
    </row>
    <row r="121" spans="1:12" ht="9.9499999999999993" customHeight="1">
      <c r="A121" s="97"/>
      <c r="B121" s="131"/>
      <c r="C121" s="59"/>
      <c r="D121" s="59"/>
      <c r="E121" s="59"/>
      <c r="F121" s="59"/>
      <c r="G121" s="59"/>
      <c r="H121" s="59"/>
      <c r="I121" s="59"/>
      <c r="J121" s="59"/>
      <c r="K121" s="59"/>
      <c r="L121" s="59"/>
    </row>
    <row r="122" spans="1:12" ht="9.9499999999999993" customHeight="1">
      <c r="A122" s="97"/>
      <c r="B122" s="131"/>
      <c r="C122" s="59"/>
      <c r="D122" s="59"/>
      <c r="E122" s="59"/>
      <c r="F122" s="59"/>
      <c r="G122" s="59"/>
      <c r="H122" s="59"/>
      <c r="I122" s="59"/>
      <c r="J122" s="59"/>
      <c r="K122" s="59"/>
      <c r="L122" s="59"/>
    </row>
    <row r="123" spans="1:12" ht="9.9499999999999993" customHeight="1">
      <c r="A123" s="97"/>
      <c r="B123" s="131"/>
      <c r="C123" s="59"/>
      <c r="D123" s="59"/>
      <c r="E123" s="59"/>
      <c r="F123" s="59"/>
      <c r="G123" s="59"/>
      <c r="H123" s="59"/>
      <c r="I123" s="59"/>
      <c r="J123" s="59"/>
      <c r="K123" s="59"/>
      <c r="L123" s="59"/>
    </row>
    <row r="124" spans="1:12" ht="9.9499999999999993" customHeight="1">
      <c r="A124" s="97"/>
      <c r="B124" s="131"/>
      <c r="C124" s="59"/>
      <c r="D124" s="59"/>
      <c r="E124" s="59"/>
      <c r="F124" s="59"/>
      <c r="G124" s="59"/>
      <c r="H124" s="59"/>
      <c r="I124" s="59"/>
      <c r="J124" s="59"/>
      <c r="K124" s="59"/>
      <c r="L124" s="59"/>
    </row>
    <row r="125" spans="1:12" ht="9.9499999999999993" customHeight="1">
      <c r="A125" s="97"/>
      <c r="B125" s="131"/>
      <c r="C125" s="59"/>
      <c r="D125" s="59"/>
      <c r="E125" s="59"/>
      <c r="F125" s="59"/>
      <c r="G125" s="59"/>
      <c r="H125" s="59"/>
      <c r="I125" s="59"/>
      <c r="J125" s="59"/>
      <c r="K125" s="59"/>
      <c r="L125" s="59"/>
    </row>
    <row r="126" spans="1:12" ht="9.9499999999999993" customHeight="1">
      <c r="A126" s="97"/>
      <c r="B126" s="131"/>
      <c r="C126" s="59"/>
      <c r="D126" s="59"/>
      <c r="E126" s="59"/>
      <c r="F126" s="59"/>
      <c r="G126" s="59"/>
      <c r="H126" s="59"/>
      <c r="I126" s="59"/>
      <c r="J126" s="59"/>
      <c r="K126" s="59"/>
      <c r="L126" s="59"/>
    </row>
    <row r="127" spans="1:12" ht="9.9499999999999993" customHeight="1">
      <c r="A127" s="97"/>
      <c r="B127" s="131"/>
      <c r="C127" s="59"/>
      <c r="D127" s="59"/>
      <c r="E127" s="59"/>
      <c r="F127" s="59"/>
      <c r="G127" s="59"/>
      <c r="H127" s="59"/>
      <c r="I127" s="59"/>
      <c r="J127" s="59"/>
      <c r="K127" s="59"/>
      <c r="L127" s="59"/>
    </row>
    <row r="128" spans="1:12" ht="9.9499999999999993" customHeight="1">
      <c r="A128" s="97"/>
      <c r="B128" s="131"/>
      <c r="C128" s="59"/>
      <c r="D128" s="59"/>
      <c r="E128" s="59"/>
      <c r="F128" s="59"/>
      <c r="G128" s="59"/>
      <c r="H128" s="59"/>
      <c r="I128" s="59"/>
      <c r="J128" s="59"/>
      <c r="K128" s="59"/>
      <c r="L128" s="59"/>
    </row>
    <row r="129" spans="1:12" ht="9.9499999999999993" customHeight="1">
      <c r="A129" s="97"/>
      <c r="B129" s="131"/>
      <c r="C129" s="59"/>
      <c r="D129" s="59"/>
      <c r="E129" s="59"/>
      <c r="F129" s="59"/>
      <c r="G129" s="59"/>
      <c r="H129" s="59"/>
      <c r="I129" s="59"/>
      <c r="J129" s="59"/>
      <c r="K129" s="59"/>
      <c r="L129" s="59"/>
    </row>
    <row r="130" spans="1:12" ht="9.9499999999999993" customHeight="1">
      <c r="A130" s="97"/>
      <c r="B130" s="131"/>
      <c r="C130" s="59"/>
      <c r="D130" s="59"/>
      <c r="E130" s="59"/>
      <c r="F130" s="59"/>
      <c r="G130" s="59"/>
      <c r="H130" s="59"/>
      <c r="I130" s="59"/>
      <c r="J130" s="59"/>
      <c r="K130" s="59"/>
      <c r="L130" s="59"/>
    </row>
    <row r="131" spans="1:12" ht="9.9499999999999993" customHeight="1">
      <c r="A131" s="97"/>
      <c r="B131" s="131"/>
      <c r="C131" s="59"/>
      <c r="D131" s="59"/>
      <c r="E131" s="59"/>
      <c r="F131" s="59"/>
      <c r="G131" s="59"/>
      <c r="H131" s="59"/>
      <c r="I131" s="59"/>
      <c r="J131" s="59"/>
      <c r="K131" s="59"/>
      <c r="L131" s="59"/>
    </row>
    <row r="132" spans="1:12" ht="9.9499999999999993" customHeight="1">
      <c r="A132" s="97"/>
      <c r="B132" s="131"/>
      <c r="C132" s="59"/>
      <c r="D132" s="59"/>
      <c r="E132" s="59"/>
      <c r="F132" s="59"/>
      <c r="G132" s="59"/>
      <c r="H132" s="59"/>
      <c r="I132" s="59"/>
      <c r="J132" s="59"/>
      <c r="K132" s="59"/>
      <c r="L132" s="59"/>
    </row>
    <row r="133" spans="1:12" ht="9.9499999999999993" customHeight="1">
      <c r="A133" s="97"/>
      <c r="B133" s="131"/>
      <c r="C133" s="59"/>
      <c r="D133" s="59"/>
      <c r="E133" s="59"/>
      <c r="F133" s="59"/>
      <c r="G133" s="59"/>
      <c r="H133" s="59"/>
      <c r="I133" s="59"/>
      <c r="J133" s="59"/>
      <c r="K133" s="59"/>
      <c r="L133" s="59"/>
    </row>
    <row r="134" spans="1:12" ht="9.9499999999999993" customHeight="1">
      <c r="A134" s="97"/>
      <c r="B134" s="131"/>
      <c r="C134" s="59"/>
      <c r="D134" s="59"/>
      <c r="E134" s="59"/>
      <c r="F134" s="59"/>
      <c r="G134" s="59"/>
      <c r="H134" s="59"/>
      <c r="I134" s="59"/>
      <c r="J134" s="59"/>
      <c r="K134" s="59"/>
      <c r="L134" s="59"/>
    </row>
    <row r="135" spans="1:12" ht="9.9499999999999993" customHeight="1">
      <c r="A135" s="97"/>
      <c r="B135" s="131"/>
      <c r="C135" s="59"/>
      <c r="D135" s="59"/>
      <c r="E135" s="59"/>
      <c r="F135" s="59"/>
      <c r="G135" s="59"/>
      <c r="H135" s="59"/>
      <c r="I135" s="59"/>
      <c r="J135" s="59"/>
      <c r="K135" s="59"/>
      <c r="L135" s="59"/>
    </row>
    <row r="136" spans="1:12" ht="9.9499999999999993" customHeight="1">
      <c r="A136" s="97"/>
      <c r="B136" s="131"/>
      <c r="C136" s="59"/>
      <c r="D136" s="59"/>
      <c r="E136" s="59"/>
      <c r="F136" s="59"/>
      <c r="G136" s="59"/>
      <c r="H136" s="59"/>
      <c r="I136" s="59"/>
      <c r="J136" s="59"/>
      <c r="K136" s="59"/>
      <c r="L136" s="59"/>
    </row>
    <row r="137" spans="1:12" ht="9.9499999999999993" customHeight="1">
      <c r="A137" s="97"/>
      <c r="B137" s="131"/>
      <c r="C137" s="59"/>
      <c r="D137" s="59"/>
      <c r="E137" s="59"/>
      <c r="F137" s="59"/>
      <c r="G137" s="59"/>
      <c r="H137" s="59"/>
      <c r="I137" s="59"/>
      <c r="J137" s="59"/>
      <c r="K137" s="59"/>
      <c r="L137" s="59"/>
    </row>
    <row r="138" spans="1:12" ht="9.9499999999999993" customHeight="1">
      <c r="A138" s="97"/>
      <c r="B138" s="131"/>
      <c r="C138" s="59"/>
      <c r="D138" s="59"/>
      <c r="E138" s="59"/>
      <c r="F138" s="59"/>
      <c r="G138" s="59"/>
      <c r="H138" s="59"/>
      <c r="I138" s="59"/>
      <c r="J138" s="59"/>
      <c r="K138" s="59"/>
      <c r="L138" s="59"/>
    </row>
    <row r="139" spans="1:12" ht="9.9499999999999993" customHeight="1">
      <c r="A139" s="97"/>
      <c r="B139" s="131"/>
      <c r="C139" s="59"/>
      <c r="D139" s="59"/>
      <c r="E139" s="59"/>
      <c r="F139" s="59"/>
      <c r="G139" s="59"/>
      <c r="H139" s="59"/>
      <c r="I139" s="59"/>
      <c r="J139" s="59"/>
      <c r="K139" s="59"/>
      <c r="L139" s="59"/>
    </row>
    <row r="140" spans="1:12" ht="9.9499999999999993" customHeight="1">
      <c r="A140" s="97"/>
      <c r="B140" s="131"/>
      <c r="C140" s="59"/>
      <c r="D140" s="59"/>
      <c r="E140" s="59"/>
      <c r="F140" s="59"/>
      <c r="G140" s="59"/>
      <c r="H140" s="59"/>
      <c r="I140" s="59"/>
      <c r="J140" s="59"/>
      <c r="K140" s="59"/>
      <c r="L140" s="59"/>
    </row>
    <row r="141" spans="1:12" ht="9.9499999999999993" customHeight="1">
      <c r="A141" s="97"/>
      <c r="B141" s="131"/>
      <c r="C141" s="59"/>
      <c r="D141" s="59"/>
      <c r="E141" s="59"/>
    </row>
    <row r="142" spans="1:12" ht="9.9499999999999993" customHeight="1">
      <c r="A142" s="97"/>
      <c r="B142" s="131"/>
      <c r="C142" s="59"/>
      <c r="D142" s="59"/>
      <c r="E142" s="59"/>
    </row>
    <row r="143" spans="1:12" ht="9.9499999999999993" customHeight="1">
      <c r="A143" s="97"/>
      <c r="B143" s="131"/>
      <c r="C143" s="59"/>
      <c r="D143" s="59"/>
      <c r="E143" s="59"/>
    </row>
    <row r="144" spans="1:12" ht="9.9499999999999993" customHeight="1">
      <c r="A144" s="97"/>
      <c r="B144" s="131"/>
      <c r="C144" s="59"/>
      <c r="D144" s="59"/>
      <c r="E144" s="59"/>
    </row>
    <row r="145" spans="1:5" ht="9.9499999999999993" customHeight="1">
      <c r="A145" s="97"/>
      <c r="B145" s="131"/>
      <c r="C145" s="59"/>
      <c r="D145" s="59"/>
      <c r="E145" s="59"/>
    </row>
    <row r="146" spans="1:5" ht="9.9499999999999993" customHeight="1">
      <c r="A146" s="97"/>
      <c r="B146" s="131"/>
      <c r="C146" s="59"/>
      <c r="D146" s="59"/>
      <c r="E146" s="59"/>
    </row>
    <row r="147" spans="1:5" ht="9.9499999999999993" customHeight="1">
      <c r="A147" s="97"/>
      <c r="B147" s="131"/>
      <c r="C147" s="59"/>
      <c r="D147" s="59"/>
      <c r="E147" s="59"/>
    </row>
    <row r="148" spans="1:5" ht="9.9499999999999993" customHeight="1">
      <c r="A148" s="97"/>
      <c r="B148" s="131"/>
      <c r="C148" s="59"/>
      <c r="D148" s="59"/>
      <c r="E148" s="59"/>
    </row>
    <row r="149" spans="1:5" ht="9.9499999999999993" customHeight="1">
      <c r="A149" s="97"/>
      <c r="B149" s="131"/>
      <c r="C149" s="59"/>
      <c r="D149" s="59"/>
      <c r="E149" s="59"/>
    </row>
    <row r="150" spans="1:5" ht="9.9499999999999993" customHeight="1">
      <c r="A150" s="97"/>
      <c r="B150" s="131"/>
      <c r="C150" s="59"/>
      <c r="D150" s="59"/>
      <c r="E150" s="59"/>
    </row>
    <row r="151" spans="1:5" ht="9.9499999999999993" customHeight="1">
      <c r="A151" s="97"/>
      <c r="B151" s="131"/>
      <c r="C151" s="59"/>
      <c r="D151" s="59"/>
      <c r="E151" s="59"/>
    </row>
    <row r="152" spans="1:5" ht="9.9499999999999993" customHeight="1">
      <c r="A152" s="97"/>
      <c r="B152" s="131"/>
      <c r="C152" s="59"/>
      <c r="D152" s="59"/>
      <c r="E152" s="59"/>
    </row>
    <row r="153" spans="1:5" ht="9.9499999999999993" customHeight="1">
      <c r="A153" s="97"/>
      <c r="B153" s="131"/>
      <c r="C153" s="59"/>
      <c r="D153" s="59"/>
      <c r="E153" s="59"/>
    </row>
    <row r="154" spans="1:5" ht="9.9499999999999993" customHeight="1">
      <c r="A154" s="97"/>
      <c r="B154" s="131"/>
      <c r="C154" s="59"/>
      <c r="D154" s="59"/>
      <c r="E154" s="59"/>
    </row>
    <row r="155" spans="1:5" ht="9.9499999999999993" customHeight="1">
      <c r="A155" s="97"/>
      <c r="B155" s="131"/>
      <c r="C155" s="59"/>
      <c r="D155" s="59"/>
      <c r="E155" s="59"/>
    </row>
    <row r="156" spans="1:5" ht="9.9499999999999993" customHeight="1">
      <c r="A156" s="97"/>
      <c r="B156" s="131"/>
      <c r="C156" s="59"/>
      <c r="D156" s="59"/>
      <c r="E156" s="59"/>
    </row>
    <row r="157" spans="1:5" ht="9.9499999999999993" customHeight="1">
      <c r="A157" s="97"/>
      <c r="B157" s="131"/>
      <c r="C157" s="59"/>
    </row>
    <row r="158" spans="1:5" ht="9.9499999999999993" customHeight="1">
      <c r="A158" s="97"/>
      <c r="B158" s="131"/>
      <c r="C158" s="59"/>
    </row>
    <row r="159" spans="1:5" ht="9.9499999999999993" customHeight="1">
      <c r="A159" s="97"/>
      <c r="B159" s="131"/>
      <c r="C159" s="59"/>
    </row>
    <row r="160" spans="1:5" ht="9.9499999999999993" customHeight="1">
      <c r="A160" s="97"/>
      <c r="B160" s="131"/>
      <c r="C160" s="59"/>
    </row>
    <row r="161" spans="1:3" ht="9.9499999999999993" customHeight="1">
      <c r="A161" s="97"/>
      <c r="B161" s="131"/>
      <c r="C161" s="59"/>
    </row>
    <row r="162" spans="1:3" ht="9.9499999999999993" customHeight="1">
      <c r="A162" s="97"/>
      <c r="B162" s="131"/>
      <c r="C162" s="59"/>
    </row>
    <row r="163" spans="1:3" ht="9.9499999999999993" customHeight="1">
      <c r="A163" s="97"/>
      <c r="B163" s="131"/>
      <c r="C163" s="59"/>
    </row>
    <row r="164" spans="1:3" ht="9.9499999999999993" customHeight="1">
      <c r="A164" s="97"/>
      <c r="B164" s="131"/>
      <c r="C164" s="59"/>
    </row>
    <row r="165" spans="1:3" ht="9.9499999999999993" customHeight="1">
      <c r="A165" s="97"/>
      <c r="B165" s="131"/>
      <c r="C165" s="59"/>
    </row>
    <row r="166" spans="1:3" ht="9.9499999999999993" customHeight="1">
      <c r="A166" s="97"/>
      <c r="B166" s="131"/>
      <c r="C166" s="59"/>
    </row>
    <row r="167" spans="1:3" ht="9.9499999999999993" customHeight="1">
      <c r="A167" s="97"/>
      <c r="B167" s="131"/>
      <c r="C167" s="59"/>
    </row>
    <row r="168" spans="1:3" ht="9.9499999999999993" customHeight="1">
      <c r="A168" s="97"/>
      <c r="B168" s="131"/>
      <c r="C168" s="59"/>
    </row>
    <row r="169" spans="1:3" ht="9.9499999999999993" customHeight="1">
      <c r="A169" s="97"/>
      <c r="B169" s="131"/>
      <c r="C169" s="59"/>
    </row>
    <row r="170" spans="1:3" ht="9.9499999999999993" customHeight="1">
      <c r="A170" s="97"/>
      <c r="B170" s="131"/>
      <c r="C170" s="59"/>
    </row>
    <row r="171" spans="1:3" ht="9.9499999999999993" customHeight="1">
      <c r="B171" s="131"/>
      <c r="C171" s="59"/>
    </row>
    <row r="172" spans="1:3" ht="9.9499999999999993" customHeight="1">
      <c r="B172" s="131"/>
      <c r="C172" s="59"/>
    </row>
    <row r="173" spans="1:3" ht="9.9499999999999993" customHeight="1">
      <c r="B173" s="131"/>
      <c r="C173" s="59"/>
    </row>
    <row r="174" spans="1:3" ht="9.9499999999999993" customHeight="1">
      <c r="B174" s="131"/>
      <c r="C174" s="59"/>
    </row>
    <row r="175" spans="1:3" ht="9.9499999999999993" customHeight="1">
      <c r="B175" s="131"/>
      <c r="C175" s="59"/>
    </row>
    <row r="176" spans="1:3" ht="9.9499999999999993" customHeight="1">
      <c r="B176" s="131"/>
      <c r="C176" s="59"/>
    </row>
    <row r="177" spans="2:3" ht="9.9499999999999993" customHeight="1">
      <c r="B177" s="131"/>
      <c r="C177" s="59"/>
    </row>
    <row r="178" spans="2:3" ht="9.9499999999999993" customHeight="1">
      <c r="B178" s="131"/>
      <c r="C178" s="59"/>
    </row>
    <row r="179" spans="2:3" ht="9.9499999999999993" customHeight="1">
      <c r="B179" s="132"/>
    </row>
    <row r="180" spans="2:3" ht="9.9499999999999993" customHeight="1">
      <c r="B180" s="132"/>
    </row>
    <row r="181" spans="2:3" ht="9.9499999999999993" customHeight="1">
      <c r="B181" s="132"/>
    </row>
    <row r="182" spans="2:3" ht="9.9499999999999993" customHeight="1">
      <c r="B182" s="132"/>
    </row>
    <row r="183" spans="2:3" ht="9.9499999999999993" customHeight="1">
      <c r="B183" s="132"/>
    </row>
    <row r="184" spans="2:3" ht="9.9499999999999993" customHeight="1">
      <c r="B184" s="132"/>
    </row>
    <row r="185" spans="2:3" ht="9.9499999999999993" customHeight="1">
      <c r="B185" s="132"/>
    </row>
    <row r="186" spans="2:3" ht="9.9499999999999993" customHeight="1">
      <c r="B186" s="132"/>
    </row>
    <row r="187" spans="2:3" ht="9.9499999999999993" customHeight="1">
      <c r="B187" s="132"/>
    </row>
    <row r="188" spans="2:3" ht="9.9499999999999993" customHeight="1">
      <c r="B188" s="132"/>
    </row>
    <row r="189" spans="2:3" ht="9.9499999999999993" customHeight="1">
      <c r="B189" s="132"/>
    </row>
    <row r="190" spans="2:3" ht="9.9499999999999993" customHeight="1">
      <c r="B190" s="132"/>
    </row>
    <row r="191" spans="2:3" ht="9.9499999999999993" customHeight="1">
      <c r="B191" s="132"/>
    </row>
    <row r="192" spans="2:3" ht="9.9499999999999993" customHeight="1">
      <c r="B192" s="132"/>
    </row>
    <row r="193" spans="2:2" ht="9.9499999999999993" customHeight="1">
      <c r="B193" s="132"/>
    </row>
    <row r="194" spans="2:2" ht="9.9499999999999993" customHeight="1">
      <c r="B194" s="132"/>
    </row>
    <row r="195" spans="2:2" ht="9.9499999999999993" customHeight="1">
      <c r="B195" s="132"/>
    </row>
    <row r="196" spans="2:2" ht="9.9499999999999993" customHeight="1">
      <c r="B196" s="132"/>
    </row>
    <row r="197" spans="2:2" ht="9.9499999999999993" customHeight="1">
      <c r="B197" s="132"/>
    </row>
    <row r="198" spans="2:2" ht="9.9499999999999993" customHeight="1">
      <c r="B198" s="132"/>
    </row>
    <row r="199" spans="2:2" ht="9.9499999999999993" customHeight="1">
      <c r="B199" s="132"/>
    </row>
    <row r="200" spans="2:2" ht="9.9499999999999993" customHeight="1">
      <c r="B200" s="132"/>
    </row>
    <row r="201" spans="2:2" ht="9.9499999999999993" customHeight="1">
      <c r="B201" s="132"/>
    </row>
    <row r="202" spans="2:2" ht="9.9499999999999993" customHeight="1">
      <c r="B202" s="132"/>
    </row>
    <row r="203" spans="2:2" ht="9.9499999999999993" customHeight="1">
      <c r="B203" s="132"/>
    </row>
    <row r="204" spans="2:2" ht="9.9499999999999993" customHeight="1">
      <c r="B204" s="132"/>
    </row>
    <row r="205" spans="2:2" ht="9.9499999999999993" customHeight="1">
      <c r="B205" s="132"/>
    </row>
    <row r="206" spans="2:2" ht="9.9499999999999993" customHeight="1">
      <c r="B206" s="132"/>
    </row>
    <row r="207" spans="2:2" ht="9.9499999999999993" customHeight="1">
      <c r="B207" s="132"/>
    </row>
    <row r="208" spans="2:2" ht="9.9499999999999993" customHeight="1">
      <c r="B208" s="132"/>
    </row>
    <row r="209" spans="2:2" ht="9.9499999999999993" customHeight="1">
      <c r="B209" s="132"/>
    </row>
    <row r="210" spans="2:2" ht="9.9499999999999993" customHeight="1">
      <c r="B210" s="132"/>
    </row>
    <row r="211" spans="2:2" ht="9.9499999999999993" customHeight="1">
      <c r="B211" s="132"/>
    </row>
    <row r="212" spans="2:2" ht="9.9499999999999993" customHeight="1">
      <c r="B212" s="132"/>
    </row>
    <row r="213" spans="2:2" ht="9.9499999999999993" customHeight="1">
      <c r="B213" s="132"/>
    </row>
    <row r="214" spans="2:2" ht="9.9499999999999993" customHeight="1">
      <c r="B214" s="132"/>
    </row>
    <row r="215" spans="2:2" ht="9.9499999999999993" customHeight="1">
      <c r="B215" s="132"/>
    </row>
    <row r="216" spans="2:2" ht="9.9499999999999993" customHeight="1">
      <c r="B216" s="132"/>
    </row>
    <row r="217" spans="2:2" ht="9.9499999999999993" customHeight="1">
      <c r="B217" s="132"/>
    </row>
    <row r="218" spans="2:2" ht="9.9499999999999993" customHeight="1">
      <c r="B218" s="132"/>
    </row>
    <row r="219" spans="2:2" ht="9.9499999999999993" customHeight="1">
      <c r="B219" s="132"/>
    </row>
    <row r="220" spans="2:2" ht="9.9499999999999993" customHeight="1">
      <c r="B220" s="132"/>
    </row>
    <row r="221" spans="2:2" ht="9.9499999999999993" customHeight="1">
      <c r="B221" s="132"/>
    </row>
    <row r="222" spans="2:2" ht="9.9499999999999993" customHeight="1">
      <c r="B222" s="132"/>
    </row>
    <row r="223" spans="2:2" ht="9.9499999999999993" customHeight="1">
      <c r="B223" s="132"/>
    </row>
    <row r="224" spans="2:2" ht="9.9499999999999993" customHeight="1">
      <c r="B224" s="132"/>
    </row>
    <row r="225" spans="2:2" ht="9.9499999999999993" customHeight="1">
      <c r="B225" s="132"/>
    </row>
    <row r="226" spans="2:2" ht="9.9499999999999993" customHeight="1">
      <c r="B226" s="132"/>
    </row>
    <row r="227" spans="2:2" ht="9.9499999999999993" customHeight="1">
      <c r="B227" s="132"/>
    </row>
    <row r="228" spans="2:2" ht="9.9499999999999993" customHeight="1">
      <c r="B228" s="132"/>
    </row>
    <row r="229" spans="2:2" ht="9.9499999999999993" customHeight="1">
      <c r="B229" s="132"/>
    </row>
    <row r="230" spans="2:2" ht="9.9499999999999993" customHeight="1">
      <c r="B230" s="132"/>
    </row>
    <row r="231" spans="2:2" ht="9.9499999999999993" customHeight="1">
      <c r="B231" s="132"/>
    </row>
    <row r="232" spans="2:2" ht="9.9499999999999993" customHeight="1">
      <c r="B232" s="132"/>
    </row>
    <row r="233" spans="2:2" ht="9.9499999999999993" customHeight="1">
      <c r="B233" s="132"/>
    </row>
    <row r="234" spans="2:2" ht="9.9499999999999993" customHeight="1">
      <c r="B234" s="132"/>
    </row>
    <row r="235" spans="2:2" ht="9.9499999999999993" customHeight="1">
      <c r="B235" s="132"/>
    </row>
    <row r="236" spans="2:2" ht="9.9499999999999993" customHeight="1">
      <c r="B236" s="132"/>
    </row>
    <row r="237" spans="2:2" ht="9.9499999999999993" customHeight="1">
      <c r="B237" s="132"/>
    </row>
    <row r="238" spans="2:2" ht="9.9499999999999993" customHeight="1">
      <c r="B238" s="132"/>
    </row>
    <row r="239" spans="2:2" ht="9.9499999999999993" customHeight="1">
      <c r="B239" s="132"/>
    </row>
    <row r="240" spans="2:2" ht="9.9499999999999993" customHeight="1">
      <c r="B240" s="132"/>
    </row>
    <row r="241" spans="2:2" ht="9.9499999999999993" customHeight="1">
      <c r="B241" s="132"/>
    </row>
    <row r="242" spans="2:2" ht="9.9499999999999993" customHeight="1">
      <c r="B242" s="132"/>
    </row>
    <row r="243" spans="2:2" ht="9.9499999999999993" customHeight="1">
      <c r="B243" s="132"/>
    </row>
    <row r="244" spans="2:2" ht="9.9499999999999993" customHeight="1">
      <c r="B244" s="132"/>
    </row>
    <row r="245" spans="2:2" ht="9.9499999999999993" customHeight="1">
      <c r="B245" s="132"/>
    </row>
    <row r="246" spans="2:2" ht="9.9499999999999993" customHeight="1">
      <c r="B246" s="132"/>
    </row>
    <row r="247" spans="2:2" ht="9.9499999999999993" customHeight="1">
      <c r="B247" s="132"/>
    </row>
    <row r="248" spans="2:2" ht="9.9499999999999993" customHeight="1">
      <c r="B248" s="132"/>
    </row>
    <row r="249" spans="2:2" ht="9.9499999999999993" customHeight="1">
      <c r="B249" s="132"/>
    </row>
    <row r="250" spans="2:2" ht="9.9499999999999993" customHeight="1">
      <c r="B250" s="132"/>
    </row>
    <row r="251" spans="2:2" ht="9.9499999999999993" customHeight="1">
      <c r="B251" s="132"/>
    </row>
    <row r="252" spans="2:2" ht="9.9499999999999993" customHeight="1">
      <c r="B252" s="132"/>
    </row>
    <row r="253" spans="2:2" ht="9.9499999999999993" customHeight="1">
      <c r="B253" s="132"/>
    </row>
    <row r="254" spans="2:2" ht="9.9499999999999993" customHeight="1">
      <c r="B254" s="132"/>
    </row>
    <row r="255" spans="2:2" ht="9.9499999999999993" customHeight="1">
      <c r="B255" s="132"/>
    </row>
    <row r="256" spans="2:2" ht="9.9499999999999993" customHeight="1">
      <c r="B256" s="132"/>
    </row>
    <row r="257" spans="2:2" ht="9.9499999999999993" customHeight="1">
      <c r="B257" s="132"/>
    </row>
    <row r="258" spans="2:2" ht="9.9499999999999993" customHeight="1">
      <c r="B258" s="132"/>
    </row>
    <row r="259" spans="2:2" ht="9.9499999999999993" customHeight="1">
      <c r="B259" s="132"/>
    </row>
    <row r="260" spans="2:2" ht="9.9499999999999993" customHeight="1">
      <c r="B260" s="132"/>
    </row>
    <row r="261" spans="2:2" ht="9.9499999999999993" customHeight="1">
      <c r="B261" s="132"/>
    </row>
    <row r="262" spans="2:2" ht="9.9499999999999993" customHeight="1">
      <c r="B262" s="132"/>
    </row>
    <row r="263" spans="2:2" ht="9.9499999999999993" customHeight="1">
      <c r="B263" s="132"/>
    </row>
    <row r="264" spans="2:2" ht="9.9499999999999993" customHeight="1">
      <c r="B264" s="132"/>
    </row>
    <row r="265" spans="2:2" ht="9.9499999999999993" customHeight="1">
      <c r="B265" s="132"/>
    </row>
    <row r="266" spans="2:2" ht="9.9499999999999993" customHeight="1">
      <c r="B266" s="132"/>
    </row>
    <row r="267" spans="2:2" ht="9.9499999999999993" customHeight="1">
      <c r="B267" s="132"/>
    </row>
    <row r="268" spans="2:2" ht="9.9499999999999993" customHeight="1">
      <c r="B268" s="132"/>
    </row>
    <row r="269" spans="2:2" ht="9.9499999999999993" customHeight="1">
      <c r="B269" s="132"/>
    </row>
    <row r="270" spans="2:2" ht="9.9499999999999993" customHeight="1">
      <c r="B270" s="132"/>
    </row>
    <row r="271" spans="2:2" ht="9.9499999999999993" customHeight="1">
      <c r="B271" s="132"/>
    </row>
    <row r="272" spans="2:2" ht="9.9499999999999993" customHeight="1">
      <c r="B272" s="132"/>
    </row>
    <row r="273" spans="2:2" ht="9.9499999999999993" customHeight="1">
      <c r="B273" s="132"/>
    </row>
    <row r="274" spans="2:2" ht="9.9499999999999993" customHeight="1">
      <c r="B274" s="132"/>
    </row>
    <row r="275" spans="2:2" ht="9.9499999999999993" customHeight="1">
      <c r="B275" s="132"/>
    </row>
    <row r="276" spans="2:2" ht="9.9499999999999993" customHeight="1">
      <c r="B276" s="132"/>
    </row>
    <row r="277" spans="2:2" ht="9.9499999999999993" customHeight="1">
      <c r="B277" s="132"/>
    </row>
    <row r="278" spans="2:2" ht="9.9499999999999993" customHeight="1">
      <c r="B278" s="132"/>
    </row>
    <row r="279" spans="2:2" ht="9.9499999999999993" customHeight="1">
      <c r="B279" s="132"/>
    </row>
    <row r="280" spans="2:2" ht="9.9499999999999993" customHeight="1">
      <c r="B280" s="132"/>
    </row>
    <row r="281" spans="2:2" ht="9.9499999999999993" customHeight="1">
      <c r="B281" s="132"/>
    </row>
    <row r="282" spans="2:2" ht="9.9499999999999993" customHeight="1">
      <c r="B282" s="132"/>
    </row>
    <row r="283" spans="2:2" ht="9.9499999999999993" customHeight="1">
      <c r="B283" s="132"/>
    </row>
    <row r="284" spans="2:2" ht="9.9499999999999993" customHeight="1">
      <c r="B284" s="132"/>
    </row>
    <row r="285" spans="2:2" ht="9.9499999999999993" customHeight="1">
      <c r="B285" s="132"/>
    </row>
    <row r="286" spans="2:2" ht="9.9499999999999993" customHeight="1">
      <c r="B286" s="132"/>
    </row>
    <row r="287" spans="2:2" ht="9.9499999999999993" customHeight="1">
      <c r="B287" s="132"/>
    </row>
    <row r="288" spans="2:2" ht="9.9499999999999993" customHeight="1">
      <c r="B288" s="132"/>
    </row>
    <row r="289" spans="2:2" ht="9.9499999999999993" customHeight="1">
      <c r="B289" s="132"/>
    </row>
    <row r="290" spans="2:2" ht="9.9499999999999993" customHeight="1">
      <c r="B290" s="132"/>
    </row>
    <row r="291" spans="2:2" ht="9.9499999999999993" customHeight="1">
      <c r="B291" s="132"/>
    </row>
    <row r="292" spans="2:2" ht="9.9499999999999993" customHeight="1">
      <c r="B292" s="132"/>
    </row>
    <row r="293" spans="2:2" ht="9.9499999999999993" customHeight="1">
      <c r="B293" s="132"/>
    </row>
    <row r="294" spans="2:2" ht="9.9499999999999993" customHeight="1">
      <c r="B294" s="132"/>
    </row>
    <row r="295" spans="2:2" ht="9.9499999999999993" customHeight="1">
      <c r="B295" s="132"/>
    </row>
    <row r="296" spans="2:2" ht="9.9499999999999993" customHeight="1">
      <c r="B296" s="132"/>
    </row>
    <row r="297" spans="2:2" ht="9.9499999999999993" customHeight="1">
      <c r="B297" s="132"/>
    </row>
    <row r="298" spans="2:2" ht="9.9499999999999993" customHeight="1">
      <c r="B298" s="132"/>
    </row>
    <row r="299" spans="2:2" ht="9.9499999999999993" customHeight="1">
      <c r="B299" s="132"/>
    </row>
    <row r="300" spans="2:2" ht="9.9499999999999993" customHeight="1">
      <c r="B300" s="132"/>
    </row>
    <row r="301" spans="2:2" ht="9.9499999999999993" customHeight="1">
      <c r="B301" s="132"/>
    </row>
    <row r="302" spans="2:2" ht="9.9499999999999993" customHeight="1">
      <c r="B302" s="132"/>
    </row>
    <row r="303" spans="2:2" ht="9.9499999999999993" customHeight="1">
      <c r="B303" s="132"/>
    </row>
    <row r="304" spans="2:2" ht="9.9499999999999993" customHeight="1">
      <c r="B304" s="132"/>
    </row>
    <row r="305" spans="2:2" ht="9.9499999999999993" customHeight="1">
      <c r="B305" s="132"/>
    </row>
    <row r="306" spans="2:2" ht="9.9499999999999993" customHeight="1">
      <c r="B306" s="132"/>
    </row>
    <row r="307" spans="2:2" ht="9.9499999999999993" customHeight="1">
      <c r="B307" s="132"/>
    </row>
    <row r="308" spans="2:2" ht="9.9499999999999993" customHeight="1">
      <c r="B308" s="132"/>
    </row>
    <row r="309" spans="2:2" ht="9.9499999999999993" customHeight="1">
      <c r="B309" s="132"/>
    </row>
    <row r="310" spans="2:2" ht="9.9499999999999993" customHeight="1">
      <c r="B310" s="132"/>
    </row>
    <row r="311" spans="2:2" ht="9.9499999999999993" customHeight="1">
      <c r="B311" s="132"/>
    </row>
    <row r="312" spans="2:2" ht="9.9499999999999993" customHeight="1">
      <c r="B312" s="132"/>
    </row>
    <row r="313" spans="2:2" ht="9.9499999999999993" customHeight="1">
      <c r="B313" s="132"/>
    </row>
    <row r="314" spans="2:2" ht="9.9499999999999993" customHeight="1">
      <c r="B314" s="132"/>
    </row>
    <row r="315" spans="2:2" ht="9.9499999999999993" customHeight="1">
      <c r="B315" s="132"/>
    </row>
    <row r="316" spans="2:2" ht="9.9499999999999993" customHeight="1">
      <c r="B316" s="132"/>
    </row>
    <row r="317" spans="2:2" ht="9.9499999999999993" customHeight="1">
      <c r="B317" s="132"/>
    </row>
    <row r="318" spans="2:2" ht="9.9499999999999993" customHeight="1">
      <c r="B318" s="132"/>
    </row>
    <row r="319" spans="2:2" ht="9.9499999999999993" customHeight="1">
      <c r="B319" s="132"/>
    </row>
    <row r="320" spans="2:2" ht="9.9499999999999993" customHeight="1">
      <c r="B320" s="132"/>
    </row>
    <row r="321" spans="2:2" ht="9.9499999999999993" customHeight="1">
      <c r="B321" s="132"/>
    </row>
    <row r="322" spans="2:2" ht="9.9499999999999993" customHeight="1">
      <c r="B322" s="132"/>
    </row>
    <row r="323" spans="2:2" ht="9.9499999999999993" customHeight="1">
      <c r="B323" s="132"/>
    </row>
    <row r="324" spans="2:2" ht="9.9499999999999993" customHeight="1">
      <c r="B324" s="132"/>
    </row>
    <row r="325" spans="2:2" ht="9.9499999999999993" customHeight="1">
      <c r="B325" s="132"/>
    </row>
    <row r="326" spans="2:2" ht="9.9499999999999993" customHeight="1">
      <c r="B326" s="132"/>
    </row>
    <row r="327" spans="2:2" ht="9.9499999999999993" customHeight="1">
      <c r="B327" s="132"/>
    </row>
    <row r="328" spans="2:2" ht="9.9499999999999993" customHeight="1">
      <c r="B328" s="132"/>
    </row>
    <row r="329" spans="2:2" ht="9.9499999999999993" customHeight="1">
      <c r="B329" s="132"/>
    </row>
    <row r="330" spans="2:2" ht="9.9499999999999993" customHeight="1">
      <c r="B330" s="132"/>
    </row>
    <row r="331" spans="2:2" ht="9.9499999999999993" customHeight="1">
      <c r="B331" s="132"/>
    </row>
    <row r="332" spans="2:2" ht="9.9499999999999993" customHeight="1">
      <c r="B332" s="132"/>
    </row>
    <row r="333" spans="2:2" ht="9.9499999999999993" customHeight="1">
      <c r="B333" s="132"/>
    </row>
    <row r="334" spans="2:2" ht="9.9499999999999993" customHeight="1">
      <c r="B334" s="132"/>
    </row>
    <row r="335" spans="2:2" ht="9.9499999999999993" customHeight="1">
      <c r="B335" s="132"/>
    </row>
    <row r="336" spans="2:2" ht="9.9499999999999993" customHeight="1">
      <c r="B336" s="132"/>
    </row>
    <row r="337" spans="2:2" ht="9.9499999999999993" customHeight="1">
      <c r="B337" s="132"/>
    </row>
    <row r="338" spans="2:2" ht="9.9499999999999993" customHeight="1">
      <c r="B338" s="132"/>
    </row>
    <row r="339" spans="2:2" ht="9.9499999999999993" customHeight="1">
      <c r="B339" s="132"/>
    </row>
    <row r="340" spans="2:2" ht="9.9499999999999993" customHeight="1">
      <c r="B340" s="132"/>
    </row>
    <row r="341" spans="2:2" ht="9.9499999999999993" customHeight="1">
      <c r="B341" s="132"/>
    </row>
    <row r="342" spans="2:2" ht="9.9499999999999993" customHeight="1">
      <c r="B342" s="132"/>
    </row>
    <row r="343" spans="2:2" ht="9.9499999999999993" customHeight="1">
      <c r="B343" s="132"/>
    </row>
    <row r="344" spans="2:2" ht="9.9499999999999993" customHeight="1">
      <c r="B344" s="132"/>
    </row>
    <row r="345" spans="2:2" ht="9.9499999999999993" customHeight="1">
      <c r="B345" s="132"/>
    </row>
    <row r="346" spans="2:2" ht="9.9499999999999993" customHeight="1">
      <c r="B346" s="132"/>
    </row>
    <row r="347" spans="2:2" ht="9.9499999999999993" customHeight="1">
      <c r="B347" s="132"/>
    </row>
    <row r="348" spans="2:2" ht="9.9499999999999993" customHeight="1">
      <c r="B348" s="132"/>
    </row>
    <row r="349" spans="2:2" ht="9.9499999999999993" customHeight="1">
      <c r="B349" s="132"/>
    </row>
    <row r="350" spans="2:2" ht="9.9499999999999993" customHeight="1">
      <c r="B350" s="132"/>
    </row>
    <row r="351" spans="2:2" ht="9.9499999999999993" customHeight="1">
      <c r="B351" s="132"/>
    </row>
    <row r="352" spans="2:2" ht="9.9499999999999993" customHeight="1">
      <c r="B352" s="132"/>
    </row>
    <row r="353" spans="2:2" ht="9.9499999999999993" customHeight="1">
      <c r="B353" s="132"/>
    </row>
    <row r="354" spans="2:2" ht="9.9499999999999993" customHeight="1">
      <c r="B354" s="132"/>
    </row>
    <row r="355" spans="2:2" ht="9.9499999999999993" customHeight="1">
      <c r="B355" s="132"/>
    </row>
    <row r="356" spans="2:2" ht="9.9499999999999993" customHeight="1">
      <c r="B356" s="132"/>
    </row>
    <row r="357" spans="2:2" ht="9.9499999999999993" customHeight="1">
      <c r="B357" s="132"/>
    </row>
    <row r="358" spans="2:2" ht="9.9499999999999993" customHeight="1">
      <c r="B358" s="132"/>
    </row>
    <row r="359" spans="2:2" ht="9.9499999999999993" customHeight="1">
      <c r="B359" s="132"/>
    </row>
    <row r="360" spans="2:2" ht="9.9499999999999993" customHeight="1">
      <c r="B360" s="132"/>
    </row>
    <row r="361" spans="2:2" ht="9.9499999999999993" customHeight="1">
      <c r="B361" s="132"/>
    </row>
    <row r="362" spans="2:2" ht="9.9499999999999993" customHeight="1">
      <c r="B362" s="132"/>
    </row>
    <row r="363" spans="2:2" ht="9.9499999999999993" customHeight="1">
      <c r="B363" s="132"/>
    </row>
    <row r="364" spans="2:2" ht="9.9499999999999993" customHeight="1">
      <c r="B364" s="132"/>
    </row>
    <row r="365" spans="2:2" ht="9.9499999999999993" customHeight="1">
      <c r="B365" s="132"/>
    </row>
    <row r="366" spans="2:2" ht="9.9499999999999993" customHeight="1">
      <c r="B366" s="132"/>
    </row>
    <row r="367" spans="2:2" ht="9.9499999999999993" customHeight="1">
      <c r="B367" s="132"/>
    </row>
    <row r="368" spans="2:2" ht="9.9499999999999993" customHeight="1">
      <c r="B368" s="132"/>
    </row>
    <row r="369" spans="2:2" ht="9.9499999999999993" customHeight="1">
      <c r="B369" s="132"/>
    </row>
    <row r="370" spans="2:2" ht="9.9499999999999993" customHeight="1">
      <c r="B370" s="132"/>
    </row>
    <row r="371" spans="2:2" ht="9.9499999999999993" customHeight="1">
      <c r="B371" s="132"/>
    </row>
    <row r="372" spans="2:2" ht="9.9499999999999993" customHeight="1">
      <c r="B372" s="132"/>
    </row>
    <row r="373" spans="2:2" ht="9.9499999999999993" customHeight="1">
      <c r="B373" s="132"/>
    </row>
    <row r="374" spans="2:2" ht="9.9499999999999993" customHeight="1">
      <c r="B374" s="132"/>
    </row>
    <row r="375" spans="2:2" ht="9.9499999999999993" customHeight="1">
      <c r="B375" s="132"/>
    </row>
    <row r="376" spans="2:2" ht="9.9499999999999993" customHeight="1">
      <c r="B376" s="132"/>
    </row>
    <row r="377" spans="2:2" ht="9.9499999999999993" customHeight="1">
      <c r="B377" s="132"/>
    </row>
    <row r="378" spans="2:2" ht="9.9499999999999993" customHeight="1">
      <c r="B378" s="132"/>
    </row>
    <row r="379" spans="2:2" ht="9.9499999999999993" customHeight="1">
      <c r="B379" s="132"/>
    </row>
    <row r="380" spans="2:2" ht="9.9499999999999993" customHeight="1">
      <c r="B380" s="132"/>
    </row>
    <row r="381" spans="2:2" ht="9.9499999999999993" customHeight="1">
      <c r="B381" s="132"/>
    </row>
    <row r="382" spans="2:2" ht="9.9499999999999993" customHeight="1">
      <c r="B382" s="132"/>
    </row>
    <row r="383" spans="2:2" ht="9.9499999999999993" customHeight="1">
      <c r="B383" s="132"/>
    </row>
    <row r="384" spans="2:2" ht="9.9499999999999993" customHeight="1">
      <c r="B384" s="132"/>
    </row>
    <row r="385" spans="2:2" ht="9.9499999999999993" customHeight="1">
      <c r="B385" s="132"/>
    </row>
    <row r="386" spans="2:2" ht="9.9499999999999993" customHeight="1">
      <c r="B386" s="132"/>
    </row>
    <row r="387" spans="2:2" ht="9.9499999999999993" customHeight="1">
      <c r="B387" s="132"/>
    </row>
    <row r="388" spans="2:2" ht="9.9499999999999993" customHeight="1">
      <c r="B388" s="132"/>
    </row>
    <row r="389" spans="2:2" ht="9.9499999999999993" customHeight="1">
      <c r="B389" s="132"/>
    </row>
    <row r="390" spans="2:2" ht="9.9499999999999993" customHeight="1">
      <c r="B390" s="132"/>
    </row>
    <row r="391" spans="2:2" ht="9.9499999999999993" customHeight="1">
      <c r="B391" s="132"/>
    </row>
    <row r="392" spans="2:2" ht="9.9499999999999993" customHeight="1">
      <c r="B392" s="132"/>
    </row>
    <row r="393" spans="2:2" ht="9.9499999999999993" customHeight="1">
      <c r="B393" s="132"/>
    </row>
    <row r="394" spans="2:2" ht="9.9499999999999993" customHeight="1">
      <c r="B394" s="132"/>
    </row>
    <row r="395" spans="2:2" ht="9.9499999999999993" customHeight="1">
      <c r="B395" s="132"/>
    </row>
    <row r="396" spans="2:2" ht="9.9499999999999993" customHeight="1">
      <c r="B396" s="132"/>
    </row>
    <row r="397" spans="2:2" ht="9.9499999999999993" customHeight="1">
      <c r="B397" s="132"/>
    </row>
    <row r="398" spans="2:2" ht="9.9499999999999993" customHeight="1">
      <c r="B398" s="132"/>
    </row>
    <row r="399" spans="2:2" ht="9.9499999999999993" customHeight="1">
      <c r="B399" s="132"/>
    </row>
    <row r="400" spans="2:2" ht="9.9499999999999993" customHeight="1">
      <c r="B400" s="132"/>
    </row>
    <row r="401" spans="2:2" ht="9.9499999999999993" customHeight="1">
      <c r="B401" s="132"/>
    </row>
    <row r="402" spans="2:2" ht="9.9499999999999993" customHeight="1">
      <c r="B402" s="132"/>
    </row>
    <row r="403" spans="2:2" ht="9.9499999999999993" customHeight="1">
      <c r="B403" s="132"/>
    </row>
    <row r="404" spans="2:2" ht="9.9499999999999993" customHeight="1">
      <c r="B404" s="132"/>
    </row>
    <row r="405" spans="2:2" ht="9.9499999999999993" customHeight="1">
      <c r="B405" s="132"/>
    </row>
    <row r="406" spans="2:2" ht="9.9499999999999993" customHeight="1">
      <c r="B406" s="132"/>
    </row>
    <row r="407" spans="2:2" ht="9.9499999999999993" customHeight="1">
      <c r="B407" s="132"/>
    </row>
  </sheetData>
  <phoneticPr fontId="0" type="noConversion"/>
  <hyperlinks>
    <hyperlink ref="N1" location="Survol!A1" display="retour au survol"/>
  </hyperlinks>
  <pageMargins left="0.55118110236220474" right="0.43307086614173229" top="0.98425196850393704" bottom="0.98425196850393704" header="0.51181102362204722" footer="0.51181102362204722"/>
  <pageSetup paperSize="9" scale="71" orientation="portrait" r:id="rId1"/>
  <headerFooter alignWithMargins="0"/>
  <rowBreaks count="1" manualBreakCount="1">
    <brk id="23"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8"/>
  <sheetViews>
    <sheetView showGridLines="0" zoomScaleNormal="100" zoomScalePageLayoutView="73" workbookViewId="0"/>
  </sheetViews>
  <sheetFormatPr baseColWidth="10" defaultColWidth="12" defaultRowHeight="9.9499999999999993" customHeight="1"/>
  <cols>
    <col min="1" max="1" width="7.83203125" style="160" customWidth="1"/>
    <col min="2" max="18" width="5.5" style="62" customWidth="1"/>
    <col min="19" max="19" width="6" style="62" customWidth="1"/>
    <col min="20" max="21" width="5.5" style="62" customWidth="1"/>
    <col min="22" max="22" width="6" style="62" customWidth="1"/>
    <col min="23" max="24" width="5.5" style="62" customWidth="1"/>
    <col min="25" max="25" width="6" style="62" customWidth="1"/>
    <col min="26" max="27" width="5.5" style="62" customWidth="1"/>
    <col min="28" max="28" width="6" style="62" customWidth="1"/>
    <col min="29" max="33" width="5.5" style="62" customWidth="1"/>
    <col min="34" max="34" width="6" style="62" customWidth="1"/>
    <col min="35" max="36" width="5.5" style="62" customWidth="1"/>
    <col min="37" max="37" width="6" style="62" customWidth="1"/>
    <col min="38" max="16384" width="12" style="62"/>
  </cols>
  <sheetData>
    <row r="1" spans="1:51" s="67" customFormat="1" ht="12">
      <c r="A1" s="41" t="str">
        <f>"Canton de "&amp;Survol!$C5</f>
        <v>Canton de Lucerne</v>
      </c>
      <c r="B1" s="41"/>
      <c r="C1" s="41"/>
      <c r="D1" s="41"/>
      <c r="E1" s="41"/>
      <c r="F1" s="41"/>
      <c r="G1" s="41"/>
      <c r="AK1" s="69" t="s">
        <v>142</v>
      </c>
    </row>
    <row r="2" spans="1:51" s="73" customFormat="1" ht="14.1" customHeight="1">
      <c r="A2" s="70" t="s">
        <v>273</v>
      </c>
      <c r="B2" s="7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row>
    <row r="3" spans="1:51" s="76" customFormat="1" ht="18" customHeight="1">
      <c r="A3" s="148"/>
      <c r="B3" s="149">
        <v>1971</v>
      </c>
      <c r="C3" s="149"/>
      <c r="D3" s="150"/>
      <c r="E3" s="149">
        <v>1975</v>
      </c>
      <c r="F3" s="149"/>
      <c r="G3" s="150"/>
      <c r="H3" s="149">
        <v>1979</v>
      </c>
      <c r="I3" s="149"/>
      <c r="J3" s="150"/>
      <c r="K3" s="149">
        <v>1983</v>
      </c>
      <c r="L3" s="149"/>
      <c r="M3" s="150"/>
      <c r="N3" s="149">
        <v>1987</v>
      </c>
      <c r="O3" s="149"/>
      <c r="P3" s="150"/>
      <c r="Q3" s="149">
        <v>1991</v>
      </c>
      <c r="R3" s="149"/>
      <c r="S3" s="150"/>
      <c r="T3" s="149">
        <v>1995</v>
      </c>
      <c r="U3" s="149"/>
      <c r="V3" s="150"/>
      <c r="W3" s="149">
        <v>1999</v>
      </c>
      <c r="X3" s="149"/>
      <c r="Y3" s="150"/>
      <c r="Z3" s="149">
        <v>2003</v>
      </c>
      <c r="AA3" s="149"/>
      <c r="AB3" s="150"/>
      <c r="AC3" s="149">
        <v>2007</v>
      </c>
      <c r="AD3" s="149"/>
      <c r="AE3" s="149"/>
      <c r="AF3" s="75">
        <v>2011</v>
      </c>
      <c r="AG3" s="149"/>
      <c r="AH3" s="149"/>
      <c r="AI3" s="75">
        <v>2015</v>
      </c>
      <c r="AJ3" s="149"/>
      <c r="AK3" s="149"/>
    </row>
    <row r="4" spans="1:51" s="76" customFormat="1" ht="18" customHeight="1">
      <c r="A4" s="151" t="s">
        <v>172</v>
      </c>
      <c r="B4" s="150" t="s">
        <v>1</v>
      </c>
      <c r="C4" s="74" t="s">
        <v>147</v>
      </c>
      <c r="D4" s="74" t="s">
        <v>153</v>
      </c>
      <c r="E4" s="150" t="s">
        <v>1</v>
      </c>
      <c r="F4" s="74" t="s">
        <v>147</v>
      </c>
      <c r="G4" s="74" t="s">
        <v>153</v>
      </c>
      <c r="H4" s="150" t="s">
        <v>1</v>
      </c>
      <c r="I4" s="74" t="s">
        <v>147</v>
      </c>
      <c r="J4" s="74" t="s">
        <v>153</v>
      </c>
      <c r="K4" s="150" t="s">
        <v>1</v>
      </c>
      <c r="L4" s="74" t="s">
        <v>147</v>
      </c>
      <c r="M4" s="74" t="s">
        <v>153</v>
      </c>
      <c r="N4" s="150" t="s">
        <v>1</v>
      </c>
      <c r="O4" s="74" t="s">
        <v>147</v>
      </c>
      <c r="P4" s="74" t="s">
        <v>153</v>
      </c>
      <c r="Q4" s="150" t="s">
        <v>1</v>
      </c>
      <c r="R4" s="74" t="s">
        <v>147</v>
      </c>
      <c r="S4" s="74" t="s">
        <v>153</v>
      </c>
      <c r="T4" s="150" t="s">
        <v>1</v>
      </c>
      <c r="U4" s="74" t="s">
        <v>147</v>
      </c>
      <c r="V4" s="74" t="s">
        <v>153</v>
      </c>
      <c r="W4" s="150" t="s">
        <v>1</v>
      </c>
      <c r="X4" s="74" t="s">
        <v>147</v>
      </c>
      <c r="Y4" s="74" t="s">
        <v>153</v>
      </c>
      <c r="Z4" s="150" t="s">
        <v>1</v>
      </c>
      <c r="AA4" s="74" t="s">
        <v>147</v>
      </c>
      <c r="AB4" s="74" t="s">
        <v>153</v>
      </c>
      <c r="AC4" s="150" t="s">
        <v>1</v>
      </c>
      <c r="AD4" s="74" t="s">
        <v>147</v>
      </c>
      <c r="AE4" s="75" t="s">
        <v>153</v>
      </c>
      <c r="AF4" s="74" t="s">
        <v>1</v>
      </c>
      <c r="AG4" s="74" t="s">
        <v>147</v>
      </c>
      <c r="AH4" s="75" t="s">
        <v>153</v>
      </c>
      <c r="AI4" s="74" t="s">
        <v>1</v>
      </c>
      <c r="AJ4" s="74" t="s">
        <v>147</v>
      </c>
      <c r="AK4" s="75" t="s">
        <v>153</v>
      </c>
    </row>
    <row r="5" spans="1:51" s="67" customFormat="1" ht="12.6" customHeight="1">
      <c r="A5" s="77" t="s">
        <v>156</v>
      </c>
      <c r="B5" s="152"/>
      <c r="C5" s="152">
        <v>3</v>
      </c>
      <c r="D5" s="153">
        <f>IF(OR(ISNUMBER(B5),ISNUMBER(C5)),100/SUM(B5:C5)*B5,"")</f>
        <v>0</v>
      </c>
      <c r="E5" s="152"/>
      <c r="F5" s="152">
        <v>3</v>
      </c>
      <c r="G5" s="153">
        <f>IF(OR(ISNUMBER(E5),ISNUMBER(F5)),100/SUM(E5:F5)*E5,"")</f>
        <v>0</v>
      </c>
      <c r="H5" s="152"/>
      <c r="I5" s="152">
        <v>3</v>
      </c>
      <c r="J5" s="153">
        <f>IF(OR(ISNUMBER(H5),ISNUMBER(I5)),100/SUM(H5:I5)*H5,"")</f>
        <v>0</v>
      </c>
      <c r="K5" s="152"/>
      <c r="L5" s="152">
        <v>3</v>
      </c>
      <c r="M5" s="153">
        <f>IF(OR(ISNUMBER(K5),ISNUMBER(L5)),100/SUM(K5:L5)*K5,"")</f>
        <v>0</v>
      </c>
      <c r="N5" s="152"/>
      <c r="O5" s="152">
        <v>3</v>
      </c>
      <c r="P5" s="153">
        <f>IF(OR(ISNUMBER(N5),ISNUMBER(O5)),100/SUM(N5:O5)*N5,"")</f>
        <v>0</v>
      </c>
      <c r="Q5" s="152"/>
      <c r="R5" s="152">
        <v>2</v>
      </c>
      <c r="S5" s="153">
        <f>IF(OR(ISNUMBER(Q5),ISNUMBER(R5)),100/SUM(Q5:R5)*Q5,"")</f>
        <v>0</v>
      </c>
      <c r="T5" s="152"/>
      <c r="U5" s="152">
        <v>3</v>
      </c>
      <c r="V5" s="153">
        <f>IF(OR(ISNUMBER(T5),ISNUMBER(U5)),100/SUM(T5:U5)*T5,"")</f>
        <v>0</v>
      </c>
      <c r="W5" s="152"/>
      <c r="X5" s="152">
        <v>2</v>
      </c>
      <c r="Y5" s="153">
        <f>IF(OR(ISNUMBER(W5),ISNUMBER(X5)),100/SUM(W5:X5)*W5,"")</f>
        <v>0</v>
      </c>
      <c r="Z5" s="152"/>
      <c r="AA5" s="152">
        <v>2</v>
      </c>
      <c r="AB5" s="153">
        <f>IF(OR(ISNUMBER(Z5),ISNUMBER(AA5)),100/SUM(Z5:AA5)*Z5,"")</f>
        <v>0</v>
      </c>
      <c r="AC5" s="152"/>
      <c r="AD5" s="152">
        <v>2</v>
      </c>
      <c r="AE5" s="153">
        <f>IF(OR(ISNUMBER(AC5),ISNUMBER(AD5)),100/SUM(AC5:AD5)*AC5,"")</f>
        <v>0</v>
      </c>
      <c r="AF5" s="152"/>
      <c r="AG5" s="152">
        <v>2</v>
      </c>
      <c r="AH5" s="153">
        <f t="shared" ref="AH5:AH10" si="0">IF(OR(ISNUMBER(AF5),ISNUMBER(AG5)),100/SUM(AF5:AG5)*AF5,"")</f>
        <v>0</v>
      </c>
      <c r="AI5" s="152"/>
      <c r="AJ5" s="152">
        <v>2</v>
      </c>
      <c r="AK5" s="153">
        <v>0</v>
      </c>
    </row>
    <row r="6" spans="1:51" s="67" customFormat="1" ht="12.6" customHeight="1">
      <c r="A6" s="77" t="s">
        <v>32</v>
      </c>
      <c r="B6" s="152">
        <v>1</v>
      </c>
      <c r="C6" s="152">
        <v>4</v>
      </c>
      <c r="D6" s="153">
        <f>IF(OR(ISNUMBER(B6),ISNUMBER(C6)),100/SUM(B6:C6)*B6,"")</f>
        <v>20</v>
      </c>
      <c r="E6" s="152">
        <v>1</v>
      </c>
      <c r="F6" s="152">
        <v>4</v>
      </c>
      <c r="G6" s="153">
        <f>IF(OR(ISNUMBER(E6),ISNUMBER(F6)),100/SUM(E6:F6)*E6,"")</f>
        <v>20</v>
      </c>
      <c r="H6" s="152">
        <v>1</v>
      </c>
      <c r="I6" s="152">
        <v>4</v>
      </c>
      <c r="J6" s="153">
        <f>IF(OR(ISNUMBER(H6),ISNUMBER(I6)),100/SUM(H6:I6)*H6,"")</f>
        <v>20</v>
      </c>
      <c r="K6" s="152">
        <v>1</v>
      </c>
      <c r="L6" s="152">
        <v>4</v>
      </c>
      <c r="M6" s="153">
        <f>IF(OR(ISNUMBER(K6),ISNUMBER(L6)),100/SUM(K6:L6)*K6,"")</f>
        <v>20</v>
      </c>
      <c r="N6" s="152">
        <v>2</v>
      </c>
      <c r="O6" s="152">
        <v>3</v>
      </c>
      <c r="P6" s="153">
        <f>IF(OR(ISNUMBER(N6),ISNUMBER(O6)),100/SUM(N6:O6)*N6,"")</f>
        <v>40</v>
      </c>
      <c r="Q6" s="152">
        <v>2</v>
      </c>
      <c r="R6" s="152">
        <v>3</v>
      </c>
      <c r="S6" s="153">
        <f>IF(OR(ISNUMBER(Q6),ISNUMBER(R6)),100/SUM(Q6:R6)*Q6,"")</f>
        <v>40</v>
      </c>
      <c r="T6" s="152">
        <v>2</v>
      </c>
      <c r="U6" s="152">
        <v>2</v>
      </c>
      <c r="V6" s="153">
        <f>IF(OR(ISNUMBER(T6),ISNUMBER(U6)),100/SUM(T6:U6)*T6,"")</f>
        <v>50</v>
      </c>
      <c r="W6" s="152">
        <v>1</v>
      </c>
      <c r="X6" s="152">
        <v>3</v>
      </c>
      <c r="Y6" s="153">
        <f>IF(OR(ISNUMBER(W6),ISNUMBER(X6)),100/SUM(W6:X6)*W6,"")</f>
        <v>25</v>
      </c>
      <c r="Z6" s="152"/>
      <c r="AA6" s="152">
        <v>3</v>
      </c>
      <c r="AB6" s="153">
        <f>IF(OR(ISNUMBER(Z6),ISNUMBER(AA6)),100/SUM(Z6:AA6)*Z6,"")</f>
        <v>0</v>
      </c>
      <c r="AC6" s="152">
        <v>1</v>
      </c>
      <c r="AD6" s="152">
        <v>2</v>
      </c>
      <c r="AE6" s="153">
        <f>IF(OR(ISNUMBER(AC6),ISNUMBER(AD6)),100/SUM(AC6:AD6)*AC6,"")</f>
        <v>33.333333333333336</v>
      </c>
      <c r="AF6" s="152">
        <v>1</v>
      </c>
      <c r="AG6" s="152">
        <v>2</v>
      </c>
      <c r="AH6" s="153">
        <f t="shared" si="0"/>
        <v>33.333333333333336</v>
      </c>
      <c r="AI6" s="152">
        <v>2</v>
      </c>
      <c r="AJ6" s="152">
        <v>1</v>
      </c>
      <c r="AK6" s="153">
        <v>66.666666666666657</v>
      </c>
    </row>
    <row r="7" spans="1:51" s="67" customFormat="1" ht="12.6" customHeight="1">
      <c r="A7" s="77" t="s">
        <v>42</v>
      </c>
      <c r="B7" s="152"/>
      <c r="C7" s="152">
        <v>1</v>
      </c>
      <c r="D7" s="153">
        <f>IF(OR(ISNUMBER(B7),ISNUMBER(C7)),100/SUM(B7:C7)*B7,"")</f>
        <v>0</v>
      </c>
      <c r="E7" s="152"/>
      <c r="F7" s="152">
        <v>1</v>
      </c>
      <c r="G7" s="153">
        <f>IF(OR(ISNUMBER(E7),ISNUMBER(F7)),100/SUM(E7:F7)*E7,"")</f>
        <v>0</v>
      </c>
      <c r="H7" s="152"/>
      <c r="I7" s="152">
        <v>1</v>
      </c>
      <c r="J7" s="153">
        <f>IF(OR(ISNUMBER(H7),ISNUMBER(I7)),100/SUM(H7:I7)*H7,"")</f>
        <v>0</v>
      </c>
      <c r="K7" s="152"/>
      <c r="L7" s="152">
        <v>1</v>
      </c>
      <c r="M7" s="153">
        <f>IF(OR(ISNUMBER(K7),ISNUMBER(L7)),100/SUM(K7:L7)*K7,"")</f>
        <v>0</v>
      </c>
      <c r="N7" s="152"/>
      <c r="O7" s="152">
        <v>1</v>
      </c>
      <c r="P7" s="153">
        <f>IF(OR(ISNUMBER(N7),ISNUMBER(O7)),100/SUM(N7:O7)*N7,"")</f>
        <v>0</v>
      </c>
      <c r="Q7" s="152"/>
      <c r="R7" s="152">
        <v>1</v>
      </c>
      <c r="S7" s="153">
        <f>IF(OR(ISNUMBER(Q7),ISNUMBER(R7)),100/SUM(Q7:R7)*Q7,"")</f>
        <v>0</v>
      </c>
      <c r="T7" s="152"/>
      <c r="U7" s="152">
        <v>1</v>
      </c>
      <c r="V7" s="153">
        <f>IF(OR(ISNUMBER(T7),ISNUMBER(U7)),100/SUM(T7:U7)*T7,"")</f>
        <v>0</v>
      </c>
      <c r="W7" s="152"/>
      <c r="X7" s="152">
        <v>1</v>
      </c>
      <c r="Y7" s="153">
        <f>IF(OR(ISNUMBER(W7),ISNUMBER(X7)),100/SUM(W7:X7)*W7,"")</f>
        <v>0</v>
      </c>
      <c r="Z7" s="152"/>
      <c r="AA7" s="152">
        <v>1</v>
      </c>
      <c r="AB7" s="153">
        <f>IF(OR(ISNUMBER(Z7),ISNUMBER(AA7)),100/SUM(Z7:AA7)*Z7,"")</f>
        <v>0</v>
      </c>
      <c r="AC7" s="152"/>
      <c r="AD7" s="152">
        <v>1</v>
      </c>
      <c r="AE7" s="153">
        <f>IF(OR(ISNUMBER(AC7),ISNUMBER(AD7)),100/SUM(AC7:AD7)*AC7,"")</f>
        <v>0</v>
      </c>
      <c r="AF7" s="152">
        <v>1</v>
      </c>
      <c r="AG7" s="152"/>
      <c r="AH7" s="153">
        <f t="shared" si="0"/>
        <v>100</v>
      </c>
      <c r="AI7" s="152">
        <v>1</v>
      </c>
      <c r="AJ7" s="152"/>
      <c r="AK7" s="153">
        <v>100</v>
      </c>
    </row>
    <row r="8" spans="1:51" s="67" customFormat="1" ht="12.6" customHeight="1">
      <c r="A8" s="77" t="s">
        <v>30</v>
      </c>
      <c r="B8" s="152"/>
      <c r="C8" s="152"/>
      <c r="D8" s="153" t="str">
        <f>IF(OR(ISNUMBER(B8),ISNUMBER(C8)),100/SUM(B8:C8)*B8,"")</f>
        <v/>
      </c>
      <c r="E8" s="152"/>
      <c r="F8" s="152"/>
      <c r="G8" s="153" t="str">
        <f>IF(OR(ISNUMBER(E8),ISNUMBER(F8)),100/SUM(E8:F8)*E8,"")</f>
        <v/>
      </c>
      <c r="H8" s="152"/>
      <c r="I8" s="152"/>
      <c r="J8" s="153" t="str">
        <f>IF(OR(ISNUMBER(H8),ISNUMBER(I8)),100/SUM(H8:I8)*H8,"")</f>
        <v/>
      </c>
      <c r="K8" s="152"/>
      <c r="L8" s="152"/>
      <c r="M8" s="153" t="str">
        <f>IF(OR(ISNUMBER(K8),ISNUMBER(L8)),100/SUM(K8:L8)*K8,"")</f>
        <v/>
      </c>
      <c r="N8" s="152"/>
      <c r="O8" s="152"/>
      <c r="P8" s="153" t="str">
        <f>IF(OR(ISNUMBER(N8),ISNUMBER(O8)),100/SUM(N8:O8)*N8,"")</f>
        <v/>
      </c>
      <c r="Q8" s="152"/>
      <c r="R8" s="152"/>
      <c r="S8" s="153" t="str">
        <f>IF(OR(ISNUMBER(Q8),ISNUMBER(R8)),100/SUM(Q8:R8)*Q8,"")</f>
        <v/>
      </c>
      <c r="T8" s="152"/>
      <c r="U8" s="152">
        <v>1</v>
      </c>
      <c r="V8" s="153">
        <f>IF(OR(ISNUMBER(T8),ISNUMBER(U8)),100/SUM(T8:U8)*T8,"")</f>
        <v>0</v>
      </c>
      <c r="W8" s="152"/>
      <c r="X8" s="152">
        <v>2</v>
      </c>
      <c r="Y8" s="153">
        <f>IF(OR(ISNUMBER(W8),ISNUMBER(X8)),100/SUM(W8:X8)*W8,"")</f>
        <v>0</v>
      </c>
      <c r="Z8" s="152"/>
      <c r="AA8" s="152">
        <v>3</v>
      </c>
      <c r="AB8" s="153">
        <f>IF(OR(ISNUMBER(Z8),ISNUMBER(AA8)),100/SUM(Z8:AA8)*Z8,"")</f>
        <v>0</v>
      </c>
      <c r="AC8" s="152">
        <v>1</v>
      </c>
      <c r="AD8" s="152">
        <v>2</v>
      </c>
      <c r="AE8" s="153">
        <f>IF(OR(ISNUMBER(AC8),ISNUMBER(AD8)),100/SUM(AC8:AD8)*AC8,"")</f>
        <v>33.333333333333336</v>
      </c>
      <c r="AF8" s="152">
        <v>1</v>
      </c>
      <c r="AG8" s="152">
        <v>1</v>
      </c>
      <c r="AH8" s="153">
        <f t="shared" si="0"/>
        <v>50</v>
      </c>
      <c r="AI8" s="152">
        <v>1</v>
      </c>
      <c r="AJ8" s="152">
        <v>2</v>
      </c>
      <c r="AK8" s="153">
        <v>33.333333333333329</v>
      </c>
    </row>
    <row r="9" spans="1:51" s="67" customFormat="1" ht="12.6" customHeight="1">
      <c r="A9" s="77" t="s">
        <v>157</v>
      </c>
      <c r="B9" s="152"/>
      <c r="C9" s="152"/>
      <c r="D9" s="153"/>
      <c r="E9" s="152"/>
      <c r="F9" s="152"/>
      <c r="G9" s="153"/>
      <c r="H9" s="152"/>
      <c r="I9" s="152"/>
      <c r="J9" s="153"/>
      <c r="K9" s="152"/>
      <c r="L9" s="152"/>
      <c r="M9" s="153"/>
      <c r="N9" s="152"/>
      <c r="O9" s="152"/>
      <c r="P9" s="153"/>
      <c r="Q9" s="152"/>
      <c r="R9" s="152"/>
      <c r="S9" s="153"/>
      <c r="T9" s="152"/>
      <c r="U9" s="152"/>
      <c r="V9" s="153"/>
      <c r="W9" s="152"/>
      <c r="X9" s="152"/>
      <c r="Y9" s="153"/>
      <c r="Z9" s="152"/>
      <c r="AA9" s="152"/>
      <c r="AB9" s="153"/>
      <c r="AC9" s="152"/>
      <c r="AD9" s="152"/>
      <c r="AE9" s="153"/>
      <c r="AF9" s="152"/>
      <c r="AG9" s="152">
        <v>1</v>
      </c>
      <c r="AH9" s="153">
        <f t="shared" si="0"/>
        <v>0</v>
      </c>
      <c r="AI9" s="152"/>
      <c r="AJ9" s="152"/>
      <c r="AK9" s="153"/>
    </row>
    <row r="10" spans="1:51" s="67" customFormat="1" ht="12.6" customHeight="1">
      <c r="A10" s="77" t="s">
        <v>38</v>
      </c>
      <c r="B10" s="152"/>
      <c r="C10" s="152"/>
      <c r="D10" s="153" t="str">
        <f>IF(OR(ISNUMBER(B10),ISNUMBER(C10)),100/SUM(B10:C10)*B10,"")</f>
        <v/>
      </c>
      <c r="E10" s="152"/>
      <c r="F10" s="152"/>
      <c r="G10" s="153" t="str">
        <f>IF(OR(ISNUMBER(E10),ISNUMBER(F10)),100/SUM(E10:F10)*E10,"")</f>
        <v/>
      </c>
      <c r="H10" s="152"/>
      <c r="I10" s="152"/>
      <c r="J10" s="153" t="str">
        <f>IF(OR(ISNUMBER(H10),ISNUMBER(I10)),100/SUM(H10:I10)*H10,"")</f>
        <v/>
      </c>
      <c r="K10" s="152"/>
      <c r="L10" s="152"/>
      <c r="M10" s="153" t="str">
        <f>IF(OR(ISNUMBER(K10),ISNUMBER(L10)),100/SUM(K10:L10)*K10,"")</f>
        <v/>
      </c>
      <c r="N10" s="152"/>
      <c r="O10" s="152"/>
      <c r="P10" s="153" t="str">
        <f>IF(OR(ISNUMBER(N10),ISNUMBER(O10)),100/SUM(N10:O10)*N10,"")</f>
        <v/>
      </c>
      <c r="Q10" s="152">
        <v>1</v>
      </c>
      <c r="R10" s="152"/>
      <c r="S10" s="153">
        <f>IF(OR(ISNUMBER(Q10),ISNUMBER(R10)),100/SUM(Q10:R10)*Q10,"")</f>
        <v>100</v>
      </c>
      <c r="T10" s="152">
        <v>1</v>
      </c>
      <c r="U10" s="152"/>
      <c r="V10" s="153">
        <f>IF(OR(ISNUMBER(T10),ISNUMBER(U10)),100/SUM(T10:U10)*T10,"")</f>
        <v>100</v>
      </c>
      <c r="W10" s="152">
        <v>1</v>
      </c>
      <c r="X10" s="152"/>
      <c r="Y10" s="153">
        <f>IF(OR(ISNUMBER(W10),ISNUMBER(X10)),100/SUM(W10:X10)*W10,"")</f>
        <v>100</v>
      </c>
      <c r="Z10" s="152">
        <v>1</v>
      </c>
      <c r="AA10" s="152"/>
      <c r="AB10" s="153">
        <f>IF(OR(ISNUMBER(Z10),ISNUMBER(AA10)),100/SUM(Z10:AA10)*Z10,"")</f>
        <v>100</v>
      </c>
      <c r="AC10" s="152"/>
      <c r="AD10" s="152">
        <v>1</v>
      </c>
      <c r="AE10" s="153">
        <f>IF(OR(ISNUMBER(AC10),ISNUMBER(AD10)),100/SUM(AC10:AD10)*AC10,"")</f>
        <v>0</v>
      </c>
      <c r="AF10" s="152"/>
      <c r="AG10" s="152">
        <v>1</v>
      </c>
      <c r="AH10" s="153">
        <f t="shared" si="0"/>
        <v>0</v>
      </c>
      <c r="AI10" s="152"/>
      <c r="AJ10" s="152">
        <v>1</v>
      </c>
      <c r="AK10" s="153">
        <v>0</v>
      </c>
    </row>
    <row r="11" spans="1:51" s="41" customFormat="1" ht="18" customHeight="1">
      <c r="A11" s="84" t="s">
        <v>0</v>
      </c>
      <c r="B11" s="154">
        <v>1</v>
      </c>
      <c r="C11" s="154">
        <v>8</v>
      </c>
      <c r="D11" s="155">
        <f>IF(OR(ISNUMBER(B11),ISNUMBER(C11)),100/SUM(B11:C11)*B11,"")</f>
        <v>11.111111111111111</v>
      </c>
      <c r="E11" s="154">
        <v>1</v>
      </c>
      <c r="F11" s="154">
        <v>8</v>
      </c>
      <c r="G11" s="155">
        <f>IF(OR(ISNUMBER(E11),ISNUMBER(F11)),100/SUM(E11:F11)*E11,"")</f>
        <v>11.111111111111111</v>
      </c>
      <c r="H11" s="154">
        <v>1</v>
      </c>
      <c r="I11" s="154">
        <v>8</v>
      </c>
      <c r="J11" s="155">
        <f>IF(OR(ISNUMBER(H11),ISNUMBER(I11)),100/SUM(H11:I11)*H11,"")</f>
        <v>11.111111111111111</v>
      </c>
      <c r="K11" s="154">
        <v>1</v>
      </c>
      <c r="L11" s="154">
        <v>8</v>
      </c>
      <c r="M11" s="155">
        <f>IF(OR(ISNUMBER(K11),ISNUMBER(L11)),100/SUM(K11:L11)*K11,"")</f>
        <v>11.111111111111111</v>
      </c>
      <c r="N11" s="154">
        <v>2</v>
      </c>
      <c r="O11" s="154">
        <v>7</v>
      </c>
      <c r="P11" s="155">
        <f>IF(OR(ISNUMBER(N11),ISNUMBER(O11)),100/SUM(N11:O11)*N11,"")</f>
        <v>22.222222222222221</v>
      </c>
      <c r="Q11" s="154">
        <v>3</v>
      </c>
      <c r="R11" s="154">
        <v>6</v>
      </c>
      <c r="S11" s="155">
        <f>IF(OR(ISNUMBER(Q11),ISNUMBER(R11)),100/SUM(Q11:R11)*Q11,"")</f>
        <v>33.333333333333329</v>
      </c>
      <c r="T11" s="154">
        <v>3</v>
      </c>
      <c r="U11" s="154">
        <v>7</v>
      </c>
      <c r="V11" s="155">
        <f>IF(OR(ISNUMBER(T11),ISNUMBER(U11)),100/SUM(T11:U11)*T11,"")</f>
        <v>30</v>
      </c>
      <c r="W11" s="154">
        <v>2</v>
      </c>
      <c r="X11" s="154">
        <v>8</v>
      </c>
      <c r="Y11" s="155">
        <f>IF(OR(ISNUMBER(W11),ISNUMBER(X11)),100/SUM(W11:X11)*W11,"")</f>
        <v>20</v>
      </c>
      <c r="Z11" s="154">
        <v>1</v>
      </c>
      <c r="AA11" s="154">
        <v>9</v>
      </c>
      <c r="AB11" s="155">
        <f>IF(OR(ISNUMBER(Z11),ISNUMBER(AA11)),100/SUM(Z11:AA11)*Z11,"")</f>
        <v>10</v>
      </c>
      <c r="AC11" s="154">
        <v>2</v>
      </c>
      <c r="AD11" s="154">
        <v>8</v>
      </c>
      <c r="AE11" s="155">
        <f>IF(OR(ISNUMBER(AC11),ISNUMBER(AD11)),100/SUM(AC11:AD11)*AC11,"")</f>
        <v>20</v>
      </c>
      <c r="AF11" s="154">
        <v>3</v>
      </c>
      <c r="AG11" s="154">
        <v>7</v>
      </c>
      <c r="AH11" s="155">
        <f>IF(OR(ISNUMBER(AF11),ISNUMBER(AG11)),100/SUM(AF11:AG11)*AF11,"")</f>
        <v>30</v>
      </c>
      <c r="AI11" s="154">
        <v>4</v>
      </c>
      <c r="AJ11" s="154">
        <v>6</v>
      </c>
      <c r="AK11" s="155">
        <f>IF(OR(ISNUMBER(AI11),ISNUMBER(AJ11)),100/SUM(AI11:AJ11)*AI11,"")</f>
        <v>40</v>
      </c>
    </row>
    <row r="12" spans="1:51" ht="21.95" customHeight="1">
      <c r="A12" s="51" t="s">
        <v>294</v>
      </c>
      <c r="AY12" s="51"/>
    </row>
    <row r="13" spans="1:51" ht="12.6" customHeight="1">
      <c r="A13" s="51" t="s">
        <v>292</v>
      </c>
      <c r="AY13" s="51"/>
    </row>
    <row r="14" spans="1:51" ht="12.6" customHeight="1">
      <c r="A14" s="51"/>
      <c r="AY14" s="51"/>
    </row>
    <row r="15" spans="1:51" ht="12.6" customHeight="1">
      <c r="A15" s="51" t="s">
        <v>293</v>
      </c>
      <c r="AY15" s="51"/>
    </row>
    <row r="16" spans="1:51" ht="9.9499999999999993" customHeight="1">
      <c r="A16" s="156"/>
      <c r="B16" s="157"/>
      <c r="C16" s="158"/>
      <c r="D16" s="158"/>
      <c r="E16" s="158"/>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row>
    <row r="17" spans="1:32" ht="12.75"/>
    <row r="18" spans="1:32" ht="12.75">
      <c r="A18" s="156"/>
      <c r="B18" s="157"/>
      <c r="C18" s="158"/>
      <c r="D18" s="158"/>
      <c r="E18" s="158"/>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row>
    <row r="19" spans="1:32" ht="12.75">
      <c r="A19" s="156"/>
      <c r="B19" s="157"/>
      <c r="C19" s="158"/>
      <c r="D19" s="158"/>
      <c r="E19" s="158"/>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row>
    <row r="20" spans="1:32" s="51" customFormat="1" ht="11.25">
      <c r="A20" s="161"/>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row>
    <row r="21" spans="1:32" s="51" customFormat="1" ht="11.25">
      <c r="A21" s="161"/>
      <c r="B21" s="157"/>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1:32" s="51" customFormat="1" ht="11.25">
      <c r="A22" s="16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1:32" s="51" customFormat="1" ht="11.25">
      <c r="A23" s="16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1:32" s="51" customFormat="1" ht="11.25">
      <c r="A24" s="16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1:32" s="51" customFormat="1" ht="11.25">
      <c r="A25" s="16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1:32" s="51" customFormat="1" ht="11.25">
      <c r="A26" s="161"/>
      <c r="B26" s="16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1:32" s="51" customFormat="1" ht="11.25">
      <c r="A27" s="161"/>
      <c r="B27" s="16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1:32" s="51" customFormat="1" ht="11.25">
      <c r="A28" s="161"/>
      <c r="B28" s="162"/>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1:32" s="51" customFormat="1" ht="11.25">
      <c r="A29" s="161"/>
      <c r="B29" s="162"/>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1:32" s="51" customFormat="1" ht="11.25">
      <c r="A30" s="161"/>
      <c r="B30" s="162"/>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row>
    <row r="31" spans="1:32" s="51" customFormat="1" ht="11.25">
      <c r="A31" s="161"/>
      <c r="B31" s="162"/>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row>
    <row r="32" spans="1:32" s="51" customFormat="1" ht="11.25">
      <c r="A32" s="161"/>
      <c r="B32" s="162"/>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row>
    <row r="33" spans="1:32" s="51" customFormat="1" ht="11.25">
      <c r="A33" s="161"/>
      <c r="B33" s="162"/>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row>
    <row r="34" spans="1:32" s="51" customFormat="1" ht="11.25">
      <c r="A34" s="161"/>
      <c r="B34" s="162"/>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row>
    <row r="35" spans="1:32" s="51" customFormat="1" ht="11.25">
      <c r="A35" s="161"/>
      <c r="B35" s="162"/>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row>
    <row r="36" spans="1:32" s="51" customFormat="1" ht="11.25">
      <c r="A36" s="161"/>
      <c r="B36" s="162"/>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row>
    <row r="37" spans="1:32" s="51" customFormat="1" ht="11.25">
      <c r="A37" s="161"/>
      <c r="B37" s="162"/>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row>
    <row r="38" spans="1:32" s="51" customFormat="1" ht="11.25">
      <c r="A38" s="163"/>
      <c r="B38" s="164"/>
    </row>
    <row r="39" spans="1:32" s="51" customFormat="1" ht="11.25">
      <c r="A39" s="163"/>
      <c r="B39" s="164"/>
    </row>
    <row r="40" spans="1:32" s="51" customFormat="1" ht="11.25">
      <c r="A40" s="163"/>
      <c r="B40" s="164"/>
    </row>
    <row r="41" spans="1:32" s="51" customFormat="1" ht="11.25">
      <c r="A41" s="163"/>
      <c r="B41" s="164"/>
    </row>
    <row r="42" spans="1:32" s="51" customFormat="1" ht="11.25">
      <c r="A42" s="163"/>
      <c r="B42" s="164"/>
    </row>
    <row r="43" spans="1:32" s="51" customFormat="1" ht="11.25">
      <c r="A43" s="163"/>
      <c r="B43" s="164"/>
    </row>
    <row r="44" spans="1:32" s="51" customFormat="1" ht="11.25">
      <c r="A44" s="163"/>
      <c r="B44" s="164"/>
    </row>
    <row r="45" spans="1:32" s="51" customFormat="1" ht="11.25">
      <c r="A45" s="163"/>
      <c r="B45" s="164"/>
    </row>
    <row r="46" spans="1:32" s="51" customFormat="1" ht="11.25">
      <c r="A46" s="163"/>
      <c r="B46" s="164"/>
    </row>
    <row r="47" spans="1:32" s="51" customFormat="1" ht="11.25">
      <c r="A47" s="163"/>
      <c r="B47" s="164"/>
    </row>
    <row r="48" spans="1:32" s="51" customFormat="1" ht="11.25">
      <c r="A48" s="163"/>
      <c r="B48" s="164"/>
    </row>
    <row r="49" spans="1:2" s="51" customFormat="1" ht="11.25">
      <c r="A49" s="163"/>
      <c r="B49" s="164"/>
    </row>
    <row r="50" spans="1:2" s="51" customFormat="1" ht="11.25">
      <c r="A50" s="163"/>
      <c r="B50" s="164"/>
    </row>
    <row r="51" spans="1:2" s="51" customFormat="1" ht="11.25">
      <c r="A51" s="163"/>
      <c r="B51" s="164"/>
    </row>
    <row r="52" spans="1:2" s="51" customFormat="1" ht="11.25">
      <c r="A52" s="163"/>
      <c r="B52" s="164"/>
    </row>
    <row r="53" spans="1:2" s="51" customFormat="1" ht="11.25">
      <c r="A53" s="163"/>
      <c r="B53" s="164"/>
    </row>
    <row r="54" spans="1:2" s="51" customFormat="1" ht="11.25">
      <c r="A54" s="163"/>
      <c r="B54" s="164"/>
    </row>
    <row r="55" spans="1:2" s="51" customFormat="1" ht="11.25">
      <c r="A55" s="163"/>
      <c r="B55" s="164"/>
    </row>
    <row r="56" spans="1:2" s="51" customFormat="1" ht="11.25">
      <c r="A56" s="163"/>
      <c r="B56" s="164"/>
    </row>
    <row r="57" spans="1:2" s="51" customFormat="1" ht="11.25">
      <c r="A57" s="163"/>
      <c r="B57" s="164"/>
    </row>
    <row r="58" spans="1:2" s="51" customFormat="1" ht="11.25">
      <c r="A58" s="163"/>
      <c r="B58" s="164"/>
    </row>
    <row r="59" spans="1:2" s="51" customFormat="1" ht="11.25">
      <c r="A59" s="163"/>
      <c r="B59" s="164"/>
    </row>
    <row r="60" spans="1:2" s="51" customFormat="1" ht="9.9499999999999993" customHeight="1">
      <c r="A60" s="163"/>
      <c r="B60" s="164"/>
    </row>
    <row r="61" spans="1:2" s="51" customFormat="1" ht="9.9499999999999993" customHeight="1">
      <c r="A61" s="163"/>
      <c r="B61" s="164"/>
    </row>
    <row r="62" spans="1:2" s="51" customFormat="1" ht="9.9499999999999993" customHeight="1">
      <c r="A62" s="163"/>
      <c r="B62" s="164"/>
    </row>
    <row r="63" spans="1:2" s="51" customFormat="1" ht="9.9499999999999993" customHeight="1">
      <c r="A63" s="163"/>
      <c r="B63" s="164"/>
    </row>
    <row r="64" spans="1:2" s="51" customFormat="1" ht="9.9499999999999993" customHeight="1">
      <c r="A64" s="163"/>
      <c r="B64" s="164"/>
    </row>
    <row r="65" spans="1:2" s="51" customFormat="1" ht="9.9499999999999993" customHeight="1">
      <c r="A65" s="163"/>
      <c r="B65" s="164"/>
    </row>
    <row r="66" spans="1:2" s="51" customFormat="1" ht="9.9499999999999993" customHeight="1">
      <c r="A66" s="163"/>
      <c r="B66" s="164"/>
    </row>
    <row r="67" spans="1:2" ht="9.9499999999999993" customHeight="1">
      <c r="B67" s="165"/>
    </row>
    <row r="68" spans="1:2" ht="9.9499999999999993" customHeight="1">
      <c r="B68" s="165"/>
    </row>
    <row r="69" spans="1:2" ht="9.9499999999999993" customHeight="1">
      <c r="B69" s="165"/>
    </row>
    <row r="70" spans="1:2" ht="9.9499999999999993" customHeight="1">
      <c r="B70" s="165"/>
    </row>
    <row r="71" spans="1:2" ht="9.9499999999999993" customHeight="1">
      <c r="B71" s="165"/>
    </row>
    <row r="72" spans="1:2" ht="9.9499999999999993" customHeight="1">
      <c r="B72" s="165"/>
    </row>
    <row r="73" spans="1:2" ht="9.9499999999999993" customHeight="1">
      <c r="B73" s="165"/>
    </row>
    <row r="74" spans="1:2" ht="9.9499999999999993" customHeight="1">
      <c r="B74" s="165"/>
    </row>
    <row r="75" spans="1:2" ht="9.9499999999999993" customHeight="1">
      <c r="B75" s="165"/>
    </row>
    <row r="76" spans="1:2" ht="9.9499999999999993" customHeight="1">
      <c r="B76" s="165"/>
    </row>
    <row r="77" spans="1:2" ht="9.9499999999999993" customHeight="1">
      <c r="B77" s="165"/>
    </row>
    <row r="78" spans="1:2" ht="9.9499999999999993" customHeight="1">
      <c r="B78" s="165"/>
    </row>
    <row r="79" spans="1:2" ht="9.9499999999999993" customHeight="1">
      <c r="B79" s="165"/>
    </row>
    <row r="80" spans="1:2" ht="9.9499999999999993" customHeight="1">
      <c r="B80" s="165"/>
    </row>
    <row r="81" spans="2:2" ht="9.9499999999999993" customHeight="1">
      <c r="B81" s="165"/>
    </row>
    <row r="82" spans="2:2" ht="9.9499999999999993" customHeight="1">
      <c r="B82" s="165"/>
    </row>
    <row r="83" spans="2:2" ht="9.9499999999999993" customHeight="1">
      <c r="B83" s="165"/>
    </row>
    <row r="84" spans="2:2" ht="9.9499999999999993" customHeight="1">
      <c r="B84" s="165"/>
    </row>
    <row r="85" spans="2:2" ht="9.9499999999999993" customHeight="1">
      <c r="B85" s="165"/>
    </row>
    <row r="86" spans="2:2" ht="9.9499999999999993" customHeight="1">
      <c r="B86" s="165"/>
    </row>
    <row r="87" spans="2:2" ht="9.9499999999999993" customHeight="1">
      <c r="B87" s="165"/>
    </row>
    <row r="88" spans="2:2" ht="9.9499999999999993" customHeight="1">
      <c r="B88" s="165"/>
    </row>
    <row r="89" spans="2:2" ht="9.9499999999999993" customHeight="1">
      <c r="B89" s="165"/>
    </row>
    <row r="90" spans="2:2" ht="9.9499999999999993" customHeight="1">
      <c r="B90" s="165"/>
    </row>
    <row r="91" spans="2:2" ht="9.9499999999999993" customHeight="1">
      <c r="B91" s="165"/>
    </row>
    <row r="92" spans="2:2" ht="9.9499999999999993" customHeight="1">
      <c r="B92" s="165"/>
    </row>
    <row r="93" spans="2:2" ht="9.9499999999999993" customHeight="1">
      <c r="B93" s="165"/>
    </row>
    <row r="94" spans="2:2" ht="9.9499999999999993" customHeight="1">
      <c r="B94" s="165"/>
    </row>
    <row r="95" spans="2:2" ht="9.9499999999999993" customHeight="1">
      <c r="B95" s="165"/>
    </row>
    <row r="96" spans="2:2" ht="9.9499999999999993" customHeight="1">
      <c r="B96" s="165"/>
    </row>
    <row r="97" spans="2:2" ht="9.9499999999999993" customHeight="1">
      <c r="B97" s="165"/>
    </row>
    <row r="98" spans="2:2" ht="9.9499999999999993" customHeight="1">
      <c r="B98" s="165"/>
    </row>
    <row r="99" spans="2:2" ht="9.9499999999999993" customHeight="1">
      <c r="B99" s="165"/>
    </row>
    <row r="100" spans="2:2" ht="9.9499999999999993" customHeight="1">
      <c r="B100" s="165"/>
    </row>
    <row r="101" spans="2:2" ht="9.9499999999999993" customHeight="1">
      <c r="B101" s="165"/>
    </row>
    <row r="102" spans="2:2" ht="9.9499999999999993" customHeight="1">
      <c r="B102" s="165"/>
    </row>
    <row r="103" spans="2:2" ht="9.9499999999999993" customHeight="1">
      <c r="B103" s="165"/>
    </row>
    <row r="104" spans="2:2" ht="9.9499999999999993" customHeight="1">
      <c r="B104" s="165"/>
    </row>
    <row r="105" spans="2:2" ht="9.9499999999999993" customHeight="1">
      <c r="B105" s="165"/>
    </row>
    <row r="106" spans="2:2" ht="9.9499999999999993" customHeight="1">
      <c r="B106" s="165"/>
    </row>
    <row r="107" spans="2:2" ht="9.9499999999999993" customHeight="1">
      <c r="B107" s="165"/>
    </row>
    <row r="108" spans="2:2" ht="9.9499999999999993" customHeight="1">
      <c r="B108" s="165"/>
    </row>
    <row r="109" spans="2:2" ht="9.9499999999999993" customHeight="1">
      <c r="B109" s="165"/>
    </row>
    <row r="110" spans="2:2" ht="9.9499999999999993" customHeight="1">
      <c r="B110" s="165"/>
    </row>
    <row r="111" spans="2:2" ht="9.9499999999999993" customHeight="1">
      <c r="B111" s="165"/>
    </row>
    <row r="112" spans="2:2" ht="9.9499999999999993" customHeight="1">
      <c r="B112" s="165"/>
    </row>
    <row r="113" spans="2:2" ht="9.9499999999999993" customHeight="1">
      <c r="B113" s="165"/>
    </row>
    <row r="114" spans="2:2" ht="9.9499999999999993" customHeight="1">
      <c r="B114" s="165"/>
    </row>
    <row r="115" spans="2:2" ht="9.9499999999999993" customHeight="1">
      <c r="B115" s="165"/>
    </row>
    <row r="116" spans="2:2" ht="9.9499999999999993" customHeight="1">
      <c r="B116" s="165"/>
    </row>
    <row r="117" spans="2:2" ht="9.9499999999999993" customHeight="1">
      <c r="B117" s="165"/>
    </row>
    <row r="118" spans="2:2" ht="9.9499999999999993" customHeight="1">
      <c r="B118" s="165"/>
    </row>
    <row r="119" spans="2:2" ht="9.9499999999999993" customHeight="1">
      <c r="B119" s="165"/>
    </row>
    <row r="120" spans="2:2" ht="9.9499999999999993" customHeight="1">
      <c r="B120" s="165"/>
    </row>
    <row r="121" spans="2:2" ht="9.9499999999999993" customHeight="1">
      <c r="B121" s="165"/>
    </row>
    <row r="122" spans="2:2" ht="9.9499999999999993" customHeight="1">
      <c r="B122" s="165"/>
    </row>
    <row r="123" spans="2:2" ht="9.9499999999999993" customHeight="1">
      <c r="B123" s="165"/>
    </row>
    <row r="124" spans="2:2" ht="9.9499999999999993" customHeight="1">
      <c r="B124" s="165"/>
    </row>
    <row r="125" spans="2:2" ht="9.9499999999999993" customHeight="1">
      <c r="B125" s="165"/>
    </row>
    <row r="126" spans="2:2" ht="9.9499999999999993" customHeight="1">
      <c r="B126" s="165"/>
    </row>
    <row r="127" spans="2:2" ht="9.9499999999999993" customHeight="1">
      <c r="B127" s="165"/>
    </row>
    <row r="128" spans="2:2" ht="9.9499999999999993" customHeight="1">
      <c r="B128" s="165"/>
    </row>
    <row r="129" spans="2:2" ht="9.9499999999999993" customHeight="1">
      <c r="B129" s="165"/>
    </row>
    <row r="130" spans="2:2" ht="9.9499999999999993" customHeight="1">
      <c r="B130" s="165"/>
    </row>
    <row r="131" spans="2:2" ht="9.9499999999999993" customHeight="1">
      <c r="B131" s="165"/>
    </row>
    <row r="132" spans="2:2" ht="9.9499999999999993" customHeight="1">
      <c r="B132" s="165"/>
    </row>
    <row r="133" spans="2:2" ht="9.9499999999999993" customHeight="1">
      <c r="B133" s="165"/>
    </row>
    <row r="134" spans="2:2" ht="9.9499999999999993" customHeight="1">
      <c r="B134" s="165"/>
    </row>
    <row r="135" spans="2:2" ht="9.9499999999999993" customHeight="1">
      <c r="B135" s="165"/>
    </row>
    <row r="136" spans="2:2" ht="9.9499999999999993" customHeight="1">
      <c r="B136" s="165"/>
    </row>
    <row r="137" spans="2:2" ht="9.9499999999999993" customHeight="1">
      <c r="B137" s="165"/>
    </row>
    <row r="138" spans="2:2" ht="9.9499999999999993" customHeight="1">
      <c r="B138" s="165"/>
    </row>
    <row r="139" spans="2:2" ht="9.9499999999999993" customHeight="1">
      <c r="B139" s="165"/>
    </row>
    <row r="140" spans="2:2" ht="9.9499999999999993" customHeight="1">
      <c r="B140" s="165"/>
    </row>
    <row r="141" spans="2:2" ht="9.9499999999999993" customHeight="1">
      <c r="B141" s="165"/>
    </row>
    <row r="142" spans="2:2" ht="9.9499999999999993" customHeight="1">
      <c r="B142" s="165"/>
    </row>
    <row r="143" spans="2:2" ht="9.9499999999999993" customHeight="1">
      <c r="B143" s="165"/>
    </row>
    <row r="144" spans="2:2" ht="9.9499999999999993" customHeight="1">
      <c r="B144" s="165"/>
    </row>
    <row r="145" spans="2:2" ht="9.9499999999999993" customHeight="1">
      <c r="B145" s="165"/>
    </row>
    <row r="146" spans="2:2" ht="9.9499999999999993" customHeight="1">
      <c r="B146" s="165"/>
    </row>
    <row r="147" spans="2:2" ht="9.9499999999999993" customHeight="1">
      <c r="B147" s="165"/>
    </row>
    <row r="148" spans="2:2" ht="9.9499999999999993" customHeight="1">
      <c r="B148" s="165"/>
    </row>
    <row r="149" spans="2:2" ht="9.9499999999999993" customHeight="1">
      <c r="B149" s="165"/>
    </row>
    <row r="150" spans="2:2" ht="9.9499999999999993" customHeight="1">
      <c r="B150" s="165"/>
    </row>
    <row r="151" spans="2:2" ht="9.9499999999999993" customHeight="1">
      <c r="B151" s="165"/>
    </row>
    <row r="152" spans="2:2" ht="9.9499999999999993" customHeight="1">
      <c r="B152" s="165"/>
    </row>
    <row r="153" spans="2:2" ht="9.9499999999999993" customHeight="1">
      <c r="B153" s="165"/>
    </row>
    <row r="154" spans="2:2" ht="9.9499999999999993" customHeight="1">
      <c r="B154" s="165"/>
    </row>
    <row r="155" spans="2:2" ht="9.9499999999999993" customHeight="1">
      <c r="B155" s="165"/>
    </row>
    <row r="156" spans="2:2" ht="9.9499999999999993" customHeight="1">
      <c r="B156" s="165"/>
    </row>
    <row r="157" spans="2:2" ht="9.9499999999999993" customHeight="1">
      <c r="B157" s="165"/>
    </row>
    <row r="158" spans="2:2" ht="9.9499999999999993" customHeight="1">
      <c r="B158" s="165"/>
    </row>
    <row r="159" spans="2:2" ht="9.9499999999999993" customHeight="1">
      <c r="B159" s="165"/>
    </row>
    <row r="160" spans="2:2" ht="9.9499999999999993" customHeight="1">
      <c r="B160" s="165"/>
    </row>
    <row r="161" spans="2:2" ht="9.9499999999999993" customHeight="1">
      <c r="B161" s="165"/>
    </row>
    <row r="162" spans="2:2" ht="9.9499999999999993" customHeight="1">
      <c r="B162" s="165"/>
    </row>
    <row r="163" spans="2:2" ht="9.9499999999999993" customHeight="1">
      <c r="B163" s="165"/>
    </row>
    <row r="164" spans="2:2" ht="9.9499999999999993" customHeight="1">
      <c r="B164" s="165"/>
    </row>
    <row r="165" spans="2:2" ht="9.9499999999999993" customHeight="1">
      <c r="B165" s="165"/>
    </row>
    <row r="166" spans="2:2" ht="9.9499999999999993" customHeight="1">
      <c r="B166" s="165"/>
    </row>
    <row r="167" spans="2:2" ht="9.9499999999999993" customHeight="1">
      <c r="B167" s="165"/>
    </row>
    <row r="168" spans="2:2" ht="9.9499999999999993" customHeight="1">
      <c r="B168" s="165"/>
    </row>
    <row r="169" spans="2:2" ht="9.9499999999999993" customHeight="1">
      <c r="B169" s="165"/>
    </row>
    <row r="170" spans="2:2" ht="9.9499999999999993" customHeight="1">
      <c r="B170" s="165"/>
    </row>
    <row r="171" spans="2:2" ht="9.9499999999999993" customHeight="1">
      <c r="B171" s="165"/>
    </row>
    <row r="172" spans="2:2" ht="9.9499999999999993" customHeight="1">
      <c r="B172" s="165"/>
    </row>
    <row r="173" spans="2:2" ht="9.9499999999999993" customHeight="1">
      <c r="B173" s="165"/>
    </row>
    <row r="174" spans="2:2" ht="9.9499999999999993" customHeight="1">
      <c r="B174" s="165"/>
    </row>
    <row r="175" spans="2:2" ht="9.9499999999999993" customHeight="1">
      <c r="B175" s="165"/>
    </row>
    <row r="176" spans="2:2" ht="9.9499999999999993" customHeight="1">
      <c r="B176" s="165"/>
    </row>
    <row r="177" spans="2:2" ht="9.9499999999999993" customHeight="1">
      <c r="B177" s="165"/>
    </row>
    <row r="178" spans="2:2" ht="9.9499999999999993" customHeight="1">
      <c r="B178" s="165"/>
    </row>
    <row r="179" spans="2:2" ht="9.9499999999999993" customHeight="1">
      <c r="B179" s="165"/>
    </row>
    <row r="180" spans="2:2" ht="9.9499999999999993" customHeight="1">
      <c r="B180" s="165"/>
    </row>
    <row r="181" spans="2:2" ht="9.9499999999999993" customHeight="1">
      <c r="B181" s="165"/>
    </row>
    <row r="182" spans="2:2" ht="9.9499999999999993" customHeight="1">
      <c r="B182" s="165"/>
    </row>
    <row r="183" spans="2:2" ht="9.9499999999999993" customHeight="1">
      <c r="B183" s="165"/>
    </row>
    <row r="184" spans="2:2" ht="9.9499999999999993" customHeight="1">
      <c r="B184" s="165"/>
    </row>
    <row r="185" spans="2:2" ht="9.9499999999999993" customHeight="1">
      <c r="B185" s="165"/>
    </row>
    <row r="186" spans="2:2" ht="9.9499999999999993" customHeight="1">
      <c r="B186" s="165"/>
    </row>
    <row r="187" spans="2:2" ht="9.9499999999999993" customHeight="1">
      <c r="B187" s="165"/>
    </row>
    <row r="188" spans="2:2" ht="9.9499999999999993" customHeight="1">
      <c r="B188" s="165"/>
    </row>
    <row r="189" spans="2:2" ht="9.9499999999999993" customHeight="1">
      <c r="B189" s="165"/>
    </row>
    <row r="190" spans="2:2" ht="9.9499999999999993" customHeight="1">
      <c r="B190" s="165"/>
    </row>
    <row r="191" spans="2:2" ht="9.9499999999999993" customHeight="1">
      <c r="B191" s="165"/>
    </row>
    <row r="192" spans="2:2" ht="9.9499999999999993" customHeight="1">
      <c r="B192" s="165"/>
    </row>
    <row r="193" spans="2:2" ht="9.9499999999999993" customHeight="1">
      <c r="B193" s="165"/>
    </row>
    <row r="194" spans="2:2" ht="9.9499999999999993" customHeight="1">
      <c r="B194" s="165"/>
    </row>
    <row r="195" spans="2:2" ht="9.9499999999999993" customHeight="1">
      <c r="B195" s="165"/>
    </row>
    <row r="196" spans="2:2" ht="9.9499999999999993" customHeight="1">
      <c r="B196" s="165"/>
    </row>
    <row r="197" spans="2:2" ht="9.9499999999999993" customHeight="1">
      <c r="B197" s="165"/>
    </row>
    <row r="198" spans="2:2" ht="9.9499999999999993" customHeight="1">
      <c r="B198" s="165"/>
    </row>
    <row r="199" spans="2:2" ht="9.9499999999999993" customHeight="1">
      <c r="B199" s="165"/>
    </row>
    <row r="200" spans="2:2" ht="9.9499999999999993" customHeight="1">
      <c r="B200" s="165"/>
    </row>
    <row r="201" spans="2:2" ht="9.9499999999999993" customHeight="1">
      <c r="B201" s="165"/>
    </row>
    <row r="202" spans="2:2" ht="9.9499999999999993" customHeight="1">
      <c r="B202" s="165"/>
    </row>
    <row r="203" spans="2:2" ht="9.9499999999999993" customHeight="1">
      <c r="B203" s="165"/>
    </row>
    <row r="204" spans="2:2" ht="9.9499999999999993" customHeight="1">
      <c r="B204" s="165"/>
    </row>
    <row r="205" spans="2:2" ht="9.9499999999999993" customHeight="1">
      <c r="B205" s="165"/>
    </row>
    <row r="206" spans="2:2" ht="9.9499999999999993" customHeight="1">
      <c r="B206" s="165"/>
    </row>
    <row r="207" spans="2:2" ht="9.9499999999999993" customHeight="1">
      <c r="B207" s="165"/>
    </row>
    <row r="208" spans="2:2" ht="9.9499999999999993" customHeight="1">
      <c r="B208" s="165"/>
    </row>
    <row r="209" spans="2:2" ht="9.9499999999999993" customHeight="1">
      <c r="B209" s="165"/>
    </row>
    <row r="210" spans="2:2" ht="9.9499999999999993" customHeight="1">
      <c r="B210" s="165"/>
    </row>
    <row r="211" spans="2:2" ht="9.9499999999999993" customHeight="1">
      <c r="B211" s="165"/>
    </row>
    <row r="212" spans="2:2" ht="9.9499999999999993" customHeight="1">
      <c r="B212" s="165"/>
    </row>
    <row r="213" spans="2:2" ht="9.9499999999999993" customHeight="1">
      <c r="B213" s="165"/>
    </row>
    <row r="214" spans="2:2" ht="9.9499999999999993" customHeight="1">
      <c r="B214" s="165"/>
    </row>
    <row r="215" spans="2:2" ht="9.9499999999999993" customHeight="1">
      <c r="B215" s="165"/>
    </row>
    <row r="216" spans="2:2" ht="9.9499999999999993" customHeight="1">
      <c r="B216" s="165"/>
    </row>
    <row r="217" spans="2:2" ht="9.9499999999999993" customHeight="1">
      <c r="B217" s="165"/>
    </row>
    <row r="218" spans="2:2" ht="9.9499999999999993" customHeight="1">
      <c r="B218" s="165"/>
    </row>
    <row r="219" spans="2:2" ht="9.9499999999999993" customHeight="1">
      <c r="B219" s="165"/>
    </row>
    <row r="220" spans="2:2" ht="9.9499999999999993" customHeight="1">
      <c r="B220" s="165"/>
    </row>
    <row r="221" spans="2:2" ht="9.9499999999999993" customHeight="1">
      <c r="B221" s="165"/>
    </row>
    <row r="222" spans="2:2" ht="9.9499999999999993" customHeight="1">
      <c r="B222" s="165"/>
    </row>
    <row r="223" spans="2:2" ht="9.9499999999999993" customHeight="1">
      <c r="B223" s="165"/>
    </row>
    <row r="224" spans="2:2" ht="9.9499999999999993" customHeight="1">
      <c r="B224" s="165"/>
    </row>
    <row r="225" spans="2:2" ht="9.9499999999999993" customHeight="1">
      <c r="B225" s="165"/>
    </row>
    <row r="226" spans="2:2" ht="9.9499999999999993" customHeight="1">
      <c r="B226" s="165"/>
    </row>
    <row r="227" spans="2:2" ht="9.9499999999999993" customHeight="1">
      <c r="B227" s="165"/>
    </row>
    <row r="228" spans="2:2" ht="9.9499999999999993" customHeight="1">
      <c r="B228" s="165"/>
    </row>
    <row r="229" spans="2:2" ht="9.9499999999999993" customHeight="1">
      <c r="B229" s="165"/>
    </row>
    <row r="230" spans="2:2" ht="9.9499999999999993" customHeight="1">
      <c r="B230" s="165"/>
    </row>
    <row r="231" spans="2:2" ht="9.9499999999999993" customHeight="1">
      <c r="B231" s="165"/>
    </row>
    <row r="232" spans="2:2" ht="9.9499999999999993" customHeight="1">
      <c r="B232" s="165"/>
    </row>
    <row r="233" spans="2:2" ht="9.9499999999999993" customHeight="1">
      <c r="B233" s="165"/>
    </row>
    <row r="234" spans="2:2" ht="9.9499999999999993" customHeight="1">
      <c r="B234" s="165"/>
    </row>
    <row r="235" spans="2:2" ht="9.9499999999999993" customHeight="1">
      <c r="B235" s="165"/>
    </row>
    <row r="236" spans="2:2" ht="9.9499999999999993" customHeight="1">
      <c r="B236" s="165"/>
    </row>
    <row r="237" spans="2:2" ht="9.9499999999999993" customHeight="1">
      <c r="B237" s="165"/>
    </row>
    <row r="238" spans="2:2" ht="9.9499999999999993" customHeight="1">
      <c r="B238" s="165"/>
    </row>
    <row r="239" spans="2:2" ht="9.9499999999999993" customHeight="1">
      <c r="B239" s="165"/>
    </row>
    <row r="240" spans="2:2" ht="9.9499999999999993" customHeight="1">
      <c r="B240" s="165"/>
    </row>
    <row r="241" spans="2:2" ht="9.9499999999999993" customHeight="1">
      <c r="B241" s="165"/>
    </row>
    <row r="242" spans="2:2" ht="9.9499999999999993" customHeight="1">
      <c r="B242" s="165"/>
    </row>
    <row r="243" spans="2:2" ht="9.9499999999999993" customHeight="1">
      <c r="B243" s="165"/>
    </row>
    <row r="244" spans="2:2" ht="9.9499999999999993" customHeight="1">
      <c r="B244" s="165"/>
    </row>
    <row r="245" spans="2:2" ht="9.9499999999999993" customHeight="1">
      <c r="B245" s="165"/>
    </row>
    <row r="246" spans="2:2" ht="9.9499999999999993" customHeight="1">
      <c r="B246" s="165"/>
    </row>
    <row r="247" spans="2:2" ht="9.9499999999999993" customHeight="1">
      <c r="B247" s="165"/>
    </row>
    <row r="248" spans="2:2" ht="9.9499999999999993" customHeight="1">
      <c r="B248" s="165"/>
    </row>
  </sheetData>
  <phoneticPr fontId="0" type="noConversion"/>
  <hyperlinks>
    <hyperlink ref="AK1" location="Survol!A1" display="retour au survol"/>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GridLines="0" zoomScaleNormal="100" workbookViewId="0"/>
  </sheetViews>
  <sheetFormatPr baseColWidth="10" defaultColWidth="12" defaultRowHeight="11.25"/>
  <cols>
    <col min="1" max="1" width="7.83203125" style="176" customWidth="1"/>
    <col min="2" max="2" width="10.6640625" style="176" customWidth="1"/>
    <col min="3" max="16384" width="12" style="176"/>
  </cols>
  <sheetData>
    <row r="1" spans="1:14" s="100" customFormat="1" ht="12">
      <c r="A1" s="41" t="str">
        <f>"Canton de "&amp;Survol!$C5</f>
        <v>Canton de Lucerne</v>
      </c>
      <c r="B1" s="99"/>
      <c r="C1" s="99"/>
      <c r="D1" s="99"/>
      <c r="M1" s="69" t="s">
        <v>142</v>
      </c>
    </row>
    <row r="2" spans="1:14" s="102" customFormat="1" ht="14.1" customHeight="1">
      <c r="A2" s="166" t="s">
        <v>141</v>
      </c>
      <c r="B2" s="167"/>
      <c r="C2" s="168"/>
      <c r="D2" s="168"/>
      <c r="E2" s="168"/>
      <c r="F2" s="168"/>
      <c r="G2" s="168"/>
      <c r="H2" s="168"/>
      <c r="I2" s="168"/>
      <c r="J2" s="168"/>
      <c r="K2" s="168"/>
      <c r="L2" s="168"/>
    </row>
    <row r="3" spans="1:14" s="108" customFormat="1" ht="18" customHeight="1">
      <c r="A3" s="169" t="s">
        <v>172</v>
      </c>
      <c r="B3" s="105">
        <v>1971</v>
      </c>
      <c r="C3" s="105">
        <v>1975</v>
      </c>
      <c r="D3" s="105">
        <v>1979</v>
      </c>
      <c r="E3" s="105">
        <v>1983</v>
      </c>
      <c r="F3" s="105">
        <v>1987</v>
      </c>
      <c r="G3" s="105">
        <v>1991</v>
      </c>
      <c r="H3" s="105">
        <v>1995</v>
      </c>
      <c r="I3" s="105">
        <v>1999</v>
      </c>
      <c r="J3" s="105">
        <v>2003</v>
      </c>
      <c r="K3" s="106">
        <v>2007</v>
      </c>
      <c r="L3" s="106">
        <v>2011</v>
      </c>
      <c r="M3" s="106">
        <v>2015</v>
      </c>
    </row>
    <row r="4" spans="1:14" s="100" customFormat="1" ht="12">
      <c r="A4" s="170" t="s">
        <v>156</v>
      </c>
      <c r="B4" s="171">
        <v>1</v>
      </c>
      <c r="C4" s="171">
        <v>1</v>
      </c>
      <c r="D4" s="171">
        <v>1</v>
      </c>
      <c r="E4" s="171">
        <v>1</v>
      </c>
      <c r="F4" s="171">
        <v>1</v>
      </c>
      <c r="G4" s="171">
        <v>1</v>
      </c>
      <c r="H4" s="171">
        <v>1</v>
      </c>
      <c r="I4" s="171">
        <v>2</v>
      </c>
      <c r="J4" s="171">
        <v>3</v>
      </c>
      <c r="K4" s="171">
        <v>3</v>
      </c>
      <c r="L4" s="172">
        <v>2</v>
      </c>
      <c r="M4" s="171">
        <v>2</v>
      </c>
      <c r="N4" s="173"/>
    </row>
    <row r="5" spans="1:14" s="100" customFormat="1" ht="12">
      <c r="A5" s="170" t="s">
        <v>32</v>
      </c>
      <c r="B5" s="171">
        <v>1</v>
      </c>
      <c r="C5" s="171">
        <v>2</v>
      </c>
      <c r="D5" s="171">
        <v>1</v>
      </c>
      <c r="E5" s="171">
        <v>2</v>
      </c>
      <c r="F5" s="171">
        <v>2</v>
      </c>
      <c r="G5" s="171">
        <v>3</v>
      </c>
      <c r="H5" s="171">
        <v>1</v>
      </c>
      <c r="I5" s="171">
        <v>2</v>
      </c>
      <c r="J5" s="171">
        <v>2</v>
      </c>
      <c r="K5" s="171">
        <v>3</v>
      </c>
      <c r="L5" s="172">
        <v>3</v>
      </c>
      <c r="M5" s="171">
        <v>3</v>
      </c>
      <c r="N5" s="173"/>
    </row>
    <row r="6" spans="1:14" s="100" customFormat="1" ht="12">
      <c r="A6" s="170" t="s">
        <v>42</v>
      </c>
      <c r="B6" s="171">
        <v>1</v>
      </c>
      <c r="C6" s="171">
        <v>1</v>
      </c>
      <c r="D6" s="171">
        <v>1</v>
      </c>
      <c r="E6" s="171">
        <v>1</v>
      </c>
      <c r="F6" s="171">
        <v>1</v>
      </c>
      <c r="G6" s="171">
        <v>1</v>
      </c>
      <c r="H6" s="171">
        <v>1</v>
      </c>
      <c r="I6" s="171">
        <v>1</v>
      </c>
      <c r="J6" s="171">
        <v>1</v>
      </c>
      <c r="K6" s="171">
        <v>3</v>
      </c>
      <c r="L6" s="172">
        <v>3</v>
      </c>
      <c r="M6" s="171">
        <v>3</v>
      </c>
      <c r="N6" s="173"/>
    </row>
    <row r="7" spans="1:14" s="100" customFormat="1" ht="12">
      <c r="A7" s="170" t="s">
        <v>30</v>
      </c>
      <c r="B7" s="171"/>
      <c r="C7" s="171"/>
      <c r="D7" s="171"/>
      <c r="E7" s="171"/>
      <c r="F7" s="171"/>
      <c r="G7" s="171"/>
      <c r="H7" s="171">
        <v>1</v>
      </c>
      <c r="I7" s="171">
        <v>1</v>
      </c>
      <c r="J7" s="171">
        <v>2</v>
      </c>
      <c r="K7" s="171">
        <v>3</v>
      </c>
      <c r="L7" s="172">
        <v>2</v>
      </c>
      <c r="M7" s="171">
        <v>4</v>
      </c>
      <c r="N7" s="173"/>
    </row>
    <row r="8" spans="1:14" s="100" customFormat="1" ht="12">
      <c r="A8" s="170" t="s">
        <v>31</v>
      </c>
      <c r="B8" s="171">
        <v>1</v>
      </c>
      <c r="C8" s="171">
        <v>1</v>
      </c>
      <c r="D8" s="171"/>
      <c r="E8" s="171"/>
      <c r="F8" s="171"/>
      <c r="G8" s="171"/>
      <c r="H8" s="171"/>
      <c r="I8" s="171"/>
      <c r="J8" s="171"/>
      <c r="K8" s="171"/>
      <c r="L8" s="171"/>
      <c r="M8" s="171"/>
      <c r="N8" s="173"/>
    </row>
    <row r="9" spans="1:14" s="100" customFormat="1" ht="12">
      <c r="A9" s="170" t="s">
        <v>34</v>
      </c>
      <c r="B9" s="171"/>
      <c r="C9" s="171"/>
      <c r="D9" s="171"/>
      <c r="E9" s="171"/>
      <c r="F9" s="171"/>
      <c r="G9" s="171"/>
      <c r="H9" s="171"/>
      <c r="I9" s="171"/>
      <c r="J9" s="171">
        <v>1</v>
      </c>
      <c r="K9" s="171">
        <v>1</v>
      </c>
      <c r="L9" s="171">
        <v>1</v>
      </c>
      <c r="M9" s="171">
        <v>1</v>
      </c>
      <c r="N9" s="173"/>
    </row>
    <row r="10" spans="1:14" s="100" customFormat="1" ht="12">
      <c r="A10" s="170" t="s">
        <v>157</v>
      </c>
      <c r="B10" s="171"/>
      <c r="C10" s="171"/>
      <c r="D10" s="171"/>
      <c r="E10" s="171"/>
      <c r="F10" s="171"/>
      <c r="G10" s="171"/>
      <c r="H10" s="171"/>
      <c r="I10" s="171"/>
      <c r="J10" s="171"/>
      <c r="K10" s="171"/>
      <c r="L10" s="171">
        <v>1</v>
      </c>
      <c r="M10" s="171">
        <v>2</v>
      </c>
      <c r="N10" s="173"/>
    </row>
    <row r="11" spans="1:14" s="100" customFormat="1" ht="12">
      <c r="A11" s="170" t="s">
        <v>43</v>
      </c>
      <c r="B11" s="171"/>
      <c r="C11" s="171"/>
      <c r="D11" s="171"/>
      <c r="E11" s="171"/>
      <c r="F11" s="171"/>
      <c r="G11" s="171"/>
      <c r="H11" s="171"/>
      <c r="I11" s="171"/>
      <c r="J11" s="171"/>
      <c r="K11" s="171"/>
      <c r="L11" s="171">
        <v>1</v>
      </c>
      <c r="M11" s="171">
        <v>1</v>
      </c>
      <c r="N11" s="173"/>
    </row>
    <row r="12" spans="1:14" s="100" customFormat="1" ht="12">
      <c r="A12" s="170" t="s">
        <v>35</v>
      </c>
      <c r="B12" s="171"/>
      <c r="C12" s="171"/>
      <c r="D12" s="171"/>
      <c r="E12" s="171"/>
      <c r="F12" s="171"/>
      <c r="G12" s="171"/>
      <c r="H12" s="171"/>
      <c r="I12" s="171">
        <v>1</v>
      </c>
      <c r="J12" s="171"/>
      <c r="K12" s="171"/>
      <c r="L12" s="171"/>
      <c r="M12" s="171"/>
      <c r="N12" s="173"/>
    </row>
    <row r="13" spans="1:14" s="100" customFormat="1" ht="12">
      <c r="A13" s="170" t="s">
        <v>3</v>
      </c>
      <c r="B13" s="171"/>
      <c r="C13" s="171">
        <v>1</v>
      </c>
      <c r="D13" s="171">
        <v>1</v>
      </c>
      <c r="E13" s="171">
        <v>1</v>
      </c>
      <c r="F13" s="171"/>
      <c r="G13" s="171"/>
      <c r="H13" s="171"/>
      <c r="I13" s="171"/>
      <c r="J13" s="171"/>
      <c r="K13" s="171"/>
      <c r="L13" s="171"/>
      <c r="M13" s="171"/>
      <c r="N13" s="173"/>
    </row>
    <row r="14" spans="1:14" s="100" customFormat="1" ht="12">
      <c r="A14" s="170" t="s">
        <v>37</v>
      </c>
      <c r="B14" s="171"/>
      <c r="C14" s="171"/>
      <c r="D14" s="171"/>
      <c r="E14" s="171"/>
      <c r="F14" s="171">
        <v>1</v>
      </c>
      <c r="G14" s="171"/>
      <c r="H14" s="171">
        <v>1</v>
      </c>
      <c r="I14" s="171"/>
      <c r="J14" s="171"/>
      <c r="K14" s="171"/>
      <c r="L14" s="171"/>
      <c r="M14" s="171"/>
      <c r="N14" s="173"/>
    </row>
    <row r="15" spans="1:14" s="100" customFormat="1" ht="12">
      <c r="A15" s="170" t="s">
        <v>38</v>
      </c>
      <c r="B15" s="171"/>
      <c r="C15" s="171"/>
      <c r="D15" s="171"/>
      <c r="E15" s="171"/>
      <c r="F15" s="171"/>
      <c r="G15" s="171">
        <v>1</v>
      </c>
      <c r="H15" s="171">
        <v>2</v>
      </c>
      <c r="I15" s="171">
        <v>1</v>
      </c>
      <c r="J15" s="171">
        <v>2</v>
      </c>
      <c r="K15" s="171">
        <v>2</v>
      </c>
      <c r="L15" s="171">
        <v>2</v>
      </c>
      <c r="M15" s="171">
        <v>2</v>
      </c>
      <c r="N15" s="173"/>
    </row>
    <row r="16" spans="1:14" s="100" customFormat="1" ht="12">
      <c r="A16" s="170" t="s">
        <v>39</v>
      </c>
      <c r="B16" s="171"/>
      <c r="C16" s="171"/>
      <c r="D16" s="171"/>
      <c r="E16" s="171">
        <v>1</v>
      </c>
      <c r="F16" s="171">
        <v>1</v>
      </c>
      <c r="G16" s="171">
        <v>1</v>
      </c>
      <c r="H16" s="171">
        <v>1</v>
      </c>
      <c r="I16" s="171">
        <v>1</v>
      </c>
      <c r="J16" s="171">
        <v>1</v>
      </c>
      <c r="K16" s="171"/>
      <c r="L16" s="171">
        <v>1</v>
      </c>
      <c r="M16" s="171">
        <v>1</v>
      </c>
      <c r="N16" s="173"/>
    </row>
    <row r="17" spans="1:51" s="100" customFormat="1" ht="12">
      <c r="A17" s="170" t="s">
        <v>40</v>
      </c>
      <c r="B17" s="171"/>
      <c r="C17" s="171"/>
      <c r="D17" s="171"/>
      <c r="E17" s="171"/>
      <c r="F17" s="171">
        <v>1</v>
      </c>
      <c r="G17" s="171"/>
      <c r="H17" s="171"/>
      <c r="I17" s="171">
        <v>1</v>
      </c>
      <c r="J17" s="171"/>
      <c r="K17" s="171"/>
      <c r="L17" s="171"/>
      <c r="M17" s="171"/>
      <c r="N17" s="173"/>
    </row>
    <row r="18" spans="1:51" s="100" customFormat="1" ht="12">
      <c r="A18" s="170" t="s">
        <v>41</v>
      </c>
      <c r="B18" s="171"/>
      <c r="C18" s="171">
        <v>1</v>
      </c>
      <c r="D18" s="171">
        <v>1</v>
      </c>
      <c r="E18" s="171">
        <v>1</v>
      </c>
      <c r="F18" s="171">
        <v>2</v>
      </c>
      <c r="G18" s="171">
        <v>1</v>
      </c>
      <c r="H18" s="171">
        <v>2</v>
      </c>
      <c r="I18" s="171">
        <v>1</v>
      </c>
      <c r="J18" s="171">
        <v>2</v>
      </c>
      <c r="K18" s="171">
        <v>1</v>
      </c>
      <c r="L18" s="171">
        <v>2</v>
      </c>
      <c r="M18" s="171">
        <v>2</v>
      </c>
      <c r="N18" s="173"/>
    </row>
    <row r="19" spans="1:51" s="99" customFormat="1" ht="21" customHeight="1">
      <c r="A19" s="84" t="s">
        <v>0</v>
      </c>
      <c r="B19" s="174">
        <v>4</v>
      </c>
      <c r="C19" s="174">
        <v>7</v>
      </c>
      <c r="D19" s="174">
        <v>5</v>
      </c>
      <c r="E19" s="174">
        <v>7</v>
      </c>
      <c r="F19" s="174">
        <v>9</v>
      </c>
      <c r="G19" s="174">
        <v>8</v>
      </c>
      <c r="H19" s="174">
        <v>10</v>
      </c>
      <c r="I19" s="174">
        <v>11</v>
      </c>
      <c r="J19" s="174">
        <v>14</v>
      </c>
      <c r="K19" s="174">
        <v>16</v>
      </c>
      <c r="L19" s="174">
        <v>18</v>
      </c>
      <c r="M19" s="174">
        <v>21</v>
      </c>
      <c r="N19" s="175"/>
    </row>
    <row r="20" spans="1:51" s="62" customFormat="1" ht="21.95" customHeight="1">
      <c r="A20" s="51" t="s">
        <v>294</v>
      </c>
      <c r="B20" s="51"/>
    </row>
    <row r="21" spans="1:51" s="62" customFormat="1" ht="12.6" customHeight="1">
      <c r="A21" s="51" t="s">
        <v>292</v>
      </c>
      <c r="B21" s="51"/>
    </row>
    <row r="22" spans="1:51" s="62" customFormat="1" ht="12.6" customHeight="1">
      <c r="A22" s="51"/>
      <c r="B22" s="51"/>
    </row>
    <row r="23" spans="1:51" s="62" customFormat="1" ht="12.6" customHeight="1">
      <c r="A23" s="51" t="s">
        <v>293</v>
      </c>
      <c r="B23" s="51"/>
    </row>
    <row r="24" spans="1:51" s="62" customFormat="1" ht="12.6" customHeight="1">
      <c r="A24" s="92"/>
      <c r="AY24" s="51"/>
    </row>
  </sheetData>
  <phoneticPr fontId="0" type="noConversion"/>
  <hyperlinks>
    <hyperlink ref="M1" location="Survol!A1" display="retour au survol"/>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showGridLines="0" zoomScaleNormal="100" workbookViewId="0"/>
  </sheetViews>
  <sheetFormatPr baseColWidth="10" defaultColWidth="12" defaultRowHeight="11.25"/>
  <cols>
    <col min="1" max="1" width="8.5" style="184" customWidth="1"/>
    <col min="2" max="37" width="6" style="184" customWidth="1"/>
    <col min="38" max="16384" width="12" style="184"/>
  </cols>
  <sheetData>
    <row r="1" spans="1:37" s="136" customFormat="1" ht="12">
      <c r="A1" s="177" t="str">
        <f>"Canton de "&amp;Survol!$C5</f>
        <v>Canton de Lucerne</v>
      </c>
      <c r="B1" s="178"/>
      <c r="C1" s="178"/>
      <c r="D1" s="178"/>
      <c r="E1" s="178"/>
      <c r="F1" s="178"/>
      <c r="G1" s="178"/>
      <c r="AK1" s="179" t="s">
        <v>142</v>
      </c>
    </row>
    <row r="2" spans="1:37" s="102" customFormat="1" ht="14.1" customHeight="1">
      <c r="A2" s="70" t="s">
        <v>274</v>
      </c>
      <c r="B2" s="16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7" s="108" customFormat="1" ht="18" customHeight="1">
      <c r="A3" s="180"/>
      <c r="B3" s="106">
        <v>1971</v>
      </c>
      <c r="C3" s="103"/>
      <c r="D3" s="181"/>
      <c r="E3" s="103">
        <v>1975</v>
      </c>
      <c r="F3" s="103"/>
      <c r="G3" s="181"/>
      <c r="H3" s="103">
        <v>1979</v>
      </c>
      <c r="I3" s="103"/>
      <c r="J3" s="181"/>
      <c r="K3" s="103">
        <v>1983</v>
      </c>
      <c r="L3" s="103"/>
      <c r="M3" s="181"/>
      <c r="N3" s="103">
        <v>1987</v>
      </c>
      <c r="O3" s="103"/>
      <c r="P3" s="181"/>
      <c r="Q3" s="103">
        <v>1991</v>
      </c>
      <c r="R3" s="103"/>
      <c r="S3" s="181"/>
      <c r="T3" s="103">
        <v>1995</v>
      </c>
      <c r="U3" s="103"/>
      <c r="V3" s="181"/>
      <c r="W3" s="103">
        <v>1999</v>
      </c>
      <c r="X3" s="103"/>
      <c r="Y3" s="181"/>
      <c r="Z3" s="103">
        <v>2003</v>
      </c>
      <c r="AA3" s="103"/>
      <c r="AB3" s="181"/>
      <c r="AC3" s="103">
        <v>2007</v>
      </c>
      <c r="AD3" s="103"/>
      <c r="AE3" s="103"/>
      <c r="AF3" s="106">
        <v>2011</v>
      </c>
      <c r="AG3" s="103"/>
      <c r="AH3" s="103"/>
      <c r="AI3" s="106">
        <v>2015</v>
      </c>
      <c r="AJ3" s="103"/>
      <c r="AK3" s="103"/>
    </row>
    <row r="4" spans="1:37" s="108" customFormat="1" ht="18" customHeight="1">
      <c r="A4" s="182" t="s">
        <v>172</v>
      </c>
      <c r="B4" s="105" t="s">
        <v>1</v>
      </c>
      <c r="C4" s="105" t="s">
        <v>147</v>
      </c>
      <c r="D4" s="105" t="s">
        <v>153</v>
      </c>
      <c r="E4" s="181" t="s">
        <v>1</v>
      </c>
      <c r="F4" s="105" t="s">
        <v>147</v>
      </c>
      <c r="G4" s="105" t="s">
        <v>153</v>
      </c>
      <c r="H4" s="181" t="s">
        <v>1</v>
      </c>
      <c r="I4" s="105" t="s">
        <v>147</v>
      </c>
      <c r="J4" s="105" t="s">
        <v>153</v>
      </c>
      <c r="K4" s="181" t="s">
        <v>1</v>
      </c>
      <c r="L4" s="105" t="s">
        <v>147</v>
      </c>
      <c r="M4" s="105" t="s">
        <v>153</v>
      </c>
      <c r="N4" s="181" t="s">
        <v>1</v>
      </c>
      <c r="O4" s="105" t="s">
        <v>147</v>
      </c>
      <c r="P4" s="105" t="s">
        <v>153</v>
      </c>
      <c r="Q4" s="181" t="s">
        <v>1</v>
      </c>
      <c r="R4" s="105" t="s">
        <v>147</v>
      </c>
      <c r="S4" s="105" t="s">
        <v>153</v>
      </c>
      <c r="T4" s="181" t="s">
        <v>1</v>
      </c>
      <c r="U4" s="105" t="s">
        <v>147</v>
      </c>
      <c r="V4" s="105" t="s">
        <v>153</v>
      </c>
      <c r="W4" s="181" t="s">
        <v>1</v>
      </c>
      <c r="X4" s="105" t="s">
        <v>147</v>
      </c>
      <c r="Y4" s="105" t="s">
        <v>153</v>
      </c>
      <c r="Z4" s="181" t="s">
        <v>1</v>
      </c>
      <c r="AA4" s="105" t="s">
        <v>147</v>
      </c>
      <c r="AB4" s="105" t="s">
        <v>153</v>
      </c>
      <c r="AC4" s="181" t="s">
        <v>1</v>
      </c>
      <c r="AD4" s="105" t="s">
        <v>147</v>
      </c>
      <c r="AE4" s="106" t="s">
        <v>153</v>
      </c>
      <c r="AF4" s="105" t="s">
        <v>1</v>
      </c>
      <c r="AG4" s="105" t="s">
        <v>147</v>
      </c>
      <c r="AH4" s="106" t="s">
        <v>153</v>
      </c>
      <c r="AI4" s="105" t="s">
        <v>1</v>
      </c>
      <c r="AJ4" s="105" t="s">
        <v>147</v>
      </c>
      <c r="AK4" s="106" t="s">
        <v>153</v>
      </c>
    </row>
    <row r="5" spans="1:37" s="100" customFormat="1" ht="12">
      <c r="A5" s="170" t="s">
        <v>156</v>
      </c>
      <c r="B5" s="152">
        <v>1</v>
      </c>
      <c r="C5" s="152">
        <v>8</v>
      </c>
      <c r="D5" s="153">
        <f>IF(SUM(B5:C5)&gt;0,100/SUM(B5:C5)*B5,"")</f>
        <v>11.111111111111111</v>
      </c>
      <c r="E5" s="152">
        <v>1</v>
      </c>
      <c r="F5" s="152">
        <v>8</v>
      </c>
      <c r="G5" s="153">
        <f>IF(SUM(E5:F5)&gt;0,100/SUM(E5:F5)*E5,"")</f>
        <v>11.111111111111111</v>
      </c>
      <c r="H5" s="152">
        <v>1</v>
      </c>
      <c r="I5" s="152">
        <v>8</v>
      </c>
      <c r="J5" s="153">
        <f>IF(SUM(H5:I5)&gt;0,100/SUM(H5:I5)*H5,"")</f>
        <v>11.111111111111111</v>
      </c>
      <c r="K5" s="152">
        <v>1</v>
      </c>
      <c r="L5" s="152">
        <v>8</v>
      </c>
      <c r="M5" s="153">
        <f>IF(SUM(K5:L5)&gt;0,100/SUM(K5:L5)*K5,"")</f>
        <v>11.111111111111111</v>
      </c>
      <c r="N5" s="152">
        <v>1</v>
      </c>
      <c r="O5" s="152">
        <v>8</v>
      </c>
      <c r="P5" s="153">
        <f>IF(SUM(N5:O5)&gt;0,100/SUM(N5:O5)*N5,"")</f>
        <v>11.111111111111111</v>
      </c>
      <c r="Q5" s="152">
        <v>3</v>
      </c>
      <c r="R5" s="152">
        <v>6</v>
      </c>
      <c r="S5" s="153">
        <f>IF(SUM(Q5:R5)&gt;0,100/SUM(Q5:R5)*Q5,"")</f>
        <v>33.333333333333329</v>
      </c>
      <c r="T5" s="152">
        <v>3</v>
      </c>
      <c r="U5" s="152">
        <v>7</v>
      </c>
      <c r="V5" s="153">
        <f>IF(SUM(T5:U5)&gt;0,100/SUM(T5:U5)*T5,"")</f>
        <v>30</v>
      </c>
      <c r="W5" s="152">
        <v>4</v>
      </c>
      <c r="X5" s="152">
        <v>15</v>
      </c>
      <c r="Y5" s="153">
        <f>IF(SUM(W5:X5)&gt;0,100/SUM(W5:X5)*W5,"")</f>
        <v>21.05263157894737</v>
      </c>
      <c r="Z5" s="152">
        <v>4</v>
      </c>
      <c r="AA5" s="152">
        <v>18</v>
      </c>
      <c r="AB5" s="153">
        <f>IF(SUM(Z5:AA5)&gt;0,100/SUM(Z5:AA5)*Z5,"")</f>
        <v>18.181818181818183</v>
      </c>
      <c r="AC5" s="152">
        <v>5</v>
      </c>
      <c r="AD5" s="152">
        <v>24</v>
      </c>
      <c r="AE5" s="153">
        <f>IF(SUM(AC5:AD5)&gt;0,100/SUM(AC5:AD5)*AC5,"")</f>
        <v>17.241379310344826</v>
      </c>
      <c r="AF5" s="152">
        <v>5</v>
      </c>
      <c r="AG5" s="152">
        <v>11</v>
      </c>
      <c r="AH5" s="153">
        <f>IF(SUM(AF5:AG5)&gt;0,100/SUM(AF5:AG5)*AF5,"")</f>
        <v>31.25</v>
      </c>
      <c r="AI5" s="152">
        <v>6</v>
      </c>
      <c r="AJ5" s="152">
        <v>13</v>
      </c>
      <c r="AK5" s="153">
        <v>31.578947368421051</v>
      </c>
    </row>
    <row r="6" spans="1:37" s="100" customFormat="1" ht="12">
      <c r="A6" s="170" t="s">
        <v>32</v>
      </c>
      <c r="B6" s="152">
        <v>1</v>
      </c>
      <c r="C6" s="152">
        <v>8</v>
      </c>
      <c r="D6" s="153">
        <f t="shared" ref="D6:D19" si="0">IF(SUM(B6:C6)&gt;0,100/SUM(B6:C6)*B6,"")</f>
        <v>11.111111111111111</v>
      </c>
      <c r="E6" s="152">
        <v>1</v>
      </c>
      <c r="F6" s="152">
        <v>14</v>
      </c>
      <c r="G6" s="153">
        <f t="shared" ref="G6:G19" si="1">IF(SUM(E6:F6)&gt;0,100/SUM(E6:F6)*E6,"")</f>
        <v>6.666666666666667</v>
      </c>
      <c r="H6" s="152">
        <v>2</v>
      </c>
      <c r="I6" s="152">
        <v>7</v>
      </c>
      <c r="J6" s="153">
        <f t="shared" ref="J6:J19" si="2">IF(SUM(H6:I6)&gt;0,100/SUM(H6:I6)*H6,"")</f>
        <v>22.222222222222221</v>
      </c>
      <c r="K6" s="152">
        <v>4</v>
      </c>
      <c r="L6" s="152">
        <v>10</v>
      </c>
      <c r="M6" s="153">
        <f t="shared" ref="M6:M19" si="3">IF(SUM(K6:L6)&gt;0,100/SUM(K6:L6)*K6,"")</f>
        <v>28.571428571428573</v>
      </c>
      <c r="N6" s="152">
        <v>5</v>
      </c>
      <c r="O6" s="152">
        <v>10</v>
      </c>
      <c r="P6" s="153">
        <f t="shared" ref="P6:P19" si="4">IF(SUM(N6:O6)&gt;0,100/SUM(N6:O6)*N6,"")</f>
        <v>33.333333333333336</v>
      </c>
      <c r="Q6" s="152">
        <v>6</v>
      </c>
      <c r="R6" s="152">
        <v>16</v>
      </c>
      <c r="S6" s="153">
        <f t="shared" ref="S6:S19" si="5">IF(SUM(Q6:R6)&gt;0,100/SUM(Q6:R6)*Q6,"")</f>
        <v>27.272727272727273</v>
      </c>
      <c r="T6" s="152">
        <v>3</v>
      </c>
      <c r="U6" s="152">
        <v>7</v>
      </c>
      <c r="V6" s="153">
        <f t="shared" ref="V6:V19" si="6">IF(SUM(T6:U6)&gt;0,100/SUM(T6:U6)*T6,"")</f>
        <v>30</v>
      </c>
      <c r="W6" s="152">
        <v>6</v>
      </c>
      <c r="X6" s="152">
        <v>13</v>
      </c>
      <c r="Y6" s="153">
        <f t="shared" ref="Y6:Y19" si="7">IF(SUM(W6:X6)&gt;0,100/SUM(W6:X6)*W6,"")</f>
        <v>31.578947368421055</v>
      </c>
      <c r="Z6" s="152">
        <v>6</v>
      </c>
      <c r="AA6" s="152">
        <v>10</v>
      </c>
      <c r="AB6" s="153">
        <f t="shared" ref="AB6:AB19" si="8">IF(SUM(Z6:AA6)&gt;0,100/SUM(Z6:AA6)*Z6,"")</f>
        <v>37.5</v>
      </c>
      <c r="AC6" s="152">
        <v>7</v>
      </c>
      <c r="AD6" s="152">
        <v>15</v>
      </c>
      <c r="AE6" s="153">
        <f t="shared" ref="AE6:AE19" si="9">IF(SUM(AC6:AD6)&gt;0,100/SUM(AC6:AD6)*AC6,"")</f>
        <v>31.81818181818182</v>
      </c>
      <c r="AF6" s="152">
        <v>5</v>
      </c>
      <c r="AG6" s="152">
        <v>17</v>
      </c>
      <c r="AH6" s="153">
        <f t="shared" ref="AH6:AH19" si="10">IF(SUM(AF6:AG6)&gt;0,100/SUM(AF6:AG6)*AF6,"")</f>
        <v>22.72727272727273</v>
      </c>
      <c r="AI6" s="152">
        <v>7</v>
      </c>
      <c r="AJ6" s="152">
        <v>14</v>
      </c>
      <c r="AK6" s="153">
        <v>33.333333333333329</v>
      </c>
    </row>
    <row r="7" spans="1:37" s="100" customFormat="1" ht="12">
      <c r="A7" s="170" t="s">
        <v>42</v>
      </c>
      <c r="B7" s="152">
        <v>2</v>
      </c>
      <c r="C7" s="152">
        <v>7</v>
      </c>
      <c r="D7" s="153">
        <f t="shared" si="0"/>
        <v>22.222222222222221</v>
      </c>
      <c r="E7" s="152">
        <v>2</v>
      </c>
      <c r="F7" s="152">
        <v>7</v>
      </c>
      <c r="G7" s="153">
        <f t="shared" si="1"/>
        <v>22.222222222222221</v>
      </c>
      <c r="H7" s="152">
        <v>3</v>
      </c>
      <c r="I7" s="152">
        <v>6</v>
      </c>
      <c r="J7" s="153">
        <f t="shared" si="2"/>
        <v>33.333333333333329</v>
      </c>
      <c r="K7" s="152">
        <v>3</v>
      </c>
      <c r="L7" s="152">
        <v>6</v>
      </c>
      <c r="M7" s="153">
        <f t="shared" si="3"/>
        <v>33.333333333333329</v>
      </c>
      <c r="N7" s="152">
        <v>5</v>
      </c>
      <c r="O7" s="152">
        <v>4</v>
      </c>
      <c r="P7" s="153">
        <f t="shared" si="4"/>
        <v>55.555555555555557</v>
      </c>
      <c r="Q7" s="152">
        <v>5</v>
      </c>
      <c r="R7" s="152">
        <v>4</v>
      </c>
      <c r="S7" s="153">
        <f t="shared" si="5"/>
        <v>55.555555555555557</v>
      </c>
      <c r="T7" s="152">
        <v>5</v>
      </c>
      <c r="U7" s="152">
        <v>5</v>
      </c>
      <c r="V7" s="153">
        <f t="shared" si="6"/>
        <v>50</v>
      </c>
      <c r="W7" s="152">
        <v>5</v>
      </c>
      <c r="X7" s="152">
        <v>5</v>
      </c>
      <c r="Y7" s="153">
        <f t="shared" si="7"/>
        <v>50</v>
      </c>
      <c r="Z7" s="152">
        <v>5</v>
      </c>
      <c r="AA7" s="152">
        <v>5</v>
      </c>
      <c r="AB7" s="153">
        <f t="shared" si="8"/>
        <v>50</v>
      </c>
      <c r="AC7" s="152">
        <v>16</v>
      </c>
      <c r="AD7" s="152">
        <v>11</v>
      </c>
      <c r="AE7" s="153">
        <f t="shared" si="9"/>
        <v>59.25925925925926</v>
      </c>
      <c r="AF7" s="152">
        <v>13</v>
      </c>
      <c r="AG7" s="152">
        <v>13</v>
      </c>
      <c r="AH7" s="153">
        <f t="shared" si="10"/>
        <v>50</v>
      </c>
      <c r="AI7" s="152">
        <v>13</v>
      </c>
      <c r="AJ7" s="152">
        <v>15</v>
      </c>
      <c r="AK7" s="153">
        <v>46.428571428571431</v>
      </c>
    </row>
    <row r="8" spans="1:37" s="100" customFormat="1" ht="12">
      <c r="A8" s="170" t="s">
        <v>30</v>
      </c>
      <c r="B8" s="152"/>
      <c r="C8" s="152"/>
      <c r="D8" s="153" t="str">
        <f t="shared" si="0"/>
        <v/>
      </c>
      <c r="E8" s="152"/>
      <c r="F8" s="152"/>
      <c r="G8" s="153" t="str">
        <f t="shared" si="1"/>
        <v/>
      </c>
      <c r="H8" s="152"/>
      <c r="I8" s="152"/>
      <c r="J8" s="153" t="str">
        <f t="shared" si="2"/>
        <v/>
      </c>
      <c r="K8" s="152"/>
      <c r="L8" s="152"/>
      <c r="M8" s="153" t="str">
        <f t="shared" si="3"/>
        <v/>
      </c>
      <c r="N8" s="152"/>
      <c r="O8" s="152"/>
      <c r="P8" s="153" t="str">
        <f t="shared" si="4"/>
        <v/>
      </c>
      <c r="Q8" s="152"/>
      <c r="R8" s="152"/>
      <c r="S8" s="153" t="str">
        <f t="shared" si="5"/>
        <v/>
      </c>
      <c r="T8" s="152">
        <v>1</v>
      </c>
      <c r="U8" s="152">
        <v>9</v>
      </c>
      <c r="V8" s="153">
        <f t="shared" si="6"/>
        <v>10</v>
      </c>
      <c r="W8" s="152"/>
      <c r="X8" s="152">
        <v>10</v>
      </c>
      <c r="Y8" s="153">
        <f t="shared" si="7"/>
        <v>0</v>
      </c>
      <c r="Z8" s="152"/>
      <c r="AA8" s="152">
        <v>14</v>
      </c>
      <c r="AB8" s="153">
        <f t="shared" si="8"/>
        <v>0</v>
      </c>
      <c r="AC8" s="152">
        <v>2</v>
      </c>
      <c r="AD8" s="152">
        <v>21</v>
      </c>
      <c r="AE8" s="153">
        <f t="shared" si="9"/>
        <v>8.695652173913043</v>
      </c>
      <c r="AF8" s="152">
        <v>3</v>
      </c>
      <c r="AG8" s="152">
        <v>15</v>
      </c>
      <c r="AH8" s="153">
        <f t="shared" si="10"/>
        <v>16.666666666666664</v>
      </c>
      <c r="AI8" s="152">
        <v>4</v>
      </c>
      <c r="AJ8" s="152">
        <v>25</v>
      </c>
      <c r="AK8" s="153">
        <v>13.793103448275861</v>
      </c>
    </row>
    <row r="9" spans="1:37" s="100" customFormat="1" ht="12">
      <c r="A9" s="170" t="s">
        <v>31</v>
      </c>
      <c r="B9" s="152"/>
      <c r="C9" s="152">
        <v>9</v>
      </c>
      <c r="D9" s="153">
        <f t="shared" si="0"/>
        <v>0</v>
      </c>
      <c r="E9" s="152"/>
      <c r="F9" s="152">
        <v>8</v>
      </c>
      <c r="G9" s="153">
        <f t="shared" si="1"/>
        <v>0</v>
      </c>
      <c r="H9" s="152"/>
      <c r="I9" s="152"/>
      <c r="J9" s="153" t="str">
        <f t="shared" si="2"/>
        <v/>
      </c>
      <c r="K9" s="152"/>
      <c r="L9" s="152"/>
      <c r="M9" s="153" t="str">
        <f t="shared" si="3"/>
        <v/>
      </c>
      <c r="N9" s="152"/>
      <c r="O9" s="152"/>
      <c r="P9" s="153" t="str">
        <f t="shared" si="4"/>
        <v/>
      </c>
      <c r="Q9" s="152"/>
      <c r="R9" s="152"/>
      <c r="S9" s="153" t="str">
        <f t="shared" si="5"/>
        <v/>
      </c>
      <c r="T9" s="152"/>
      <c r="U9" s="152"/>
      <c r="V9" s="153" t="str">
        <f t="shared" si="6"/>
        <v/>
      </c>
      <c r="W9" s="152"/>
      <c r="X9" s="152"/>
      <c r="Y9" s="153" t="str">
        <f t="shared" si="7"/>
        <v/>
      </c>
      <c r="Z9" s="152"/>
      <c r="AA9" s="152"/>
      <c r="AB9" s="153" t="str">
        <f t="shared" si="8"/>
        <v/>
      </c>
      <c r="AC9" s="152"/>
      <c r="AD9" s="152"/>
      <c r="AE9" s="153" t="str">
        <f t="shared" si="9"/>
        <v/>
      </c>
      <c r="AF9" s="152"/>
      <c r="AG9" s="152"/>
      <c r="AH9" s="153" t="str">
        <f t="shared" si="10"/>
        <v/>
      </c>
      <c r="AI9" s="152"/>
      <c r="AJ9" s="152"/>
      <c r="AK9" s="153"/>
    </row>
    <row r="10" spans="1:37" s="100" customFormat="1" ht="12">
      <c r="A10" s="170" t="s">
        <v>34</v>
      </c>
      <c r="B10" s="152"/>
      <c r="C10" s="152"/>
      <c r="D10" s="153" t="str">
        <f t="shared" si="0"/>
        <v/>
      </c>
      <c r="E10" s="152"/>
      <c r="F10" s="152"/>
      <c r="G10" s="153" t="str">
        <f t="shared" si="1"/>
        <v/>
      </c>
      <c r="H10" s="152"/>
      <c r="I10" s="152"/>
      <c r="J10" s="153" t="str">
        <f t="shared" si="2"/>
        <v/>
      </c>
      <c r="K10" s="152"/>
      <c r="L10" s="152"/>
      <c r="M10" s="153" t="str">
        <f t="shared" si="3"/>
        <v/>
      </c>
      <c r="N10" s="152"/>
      <c r="O10" s="152"/>
      <c r="P10" s="153" t="str">
        <f t="shared" si="4"/>
        <v/>
      </c>
      <c r="Q10" s="152"/>
      <c r="R10" s="152"/>
      <c r="S10" s="153" t="str">
        <f t="shared" si="5"/>
        <v/>
      </c>
      <c r="T10" s="152"/>
      <c r="U10" s="152"/>
      <c r="V10" s="153" t="str">
        <f t="shared" si="6"/>
        <v/>
      </c>
      <c r="W10" s="152"/>
      <c r="X10" s="152"/>
      <c r="Y10" s="153" t="str">
        <f t="shared" si="7"/>
        <v/>
      </c>
      <c r="Z10" s="152">
        <v>1</v>
      </c>
      <c r="AA10" s="152">
        <v>4</v>
      </c>
      <c r="AB10" s="153">
        <f t="shared" si="8"/>
        <v>20</v>
      </c>
      <c r="AC10" s="152">
        <v>1</v>
      </c>
      <c r="AD10" s="152">
        <v>5</v>
      </c>
      <c r="AE10" s="153">
        <f t="shared" si="9"/>
        <v>16.666666666666668</v>
      </c>
      <c r="AF10" s="152">
        <v>1</v>
      </c>
      <c r="AG10" s="152">
        <v>7</v>
      </c>
      <c r="AH10" s="153">
        <f t="shared" si="10"/>
        <v>12.5</v>
      </c>
      <c r="AI10" s="152">
        <v>2</v>
      </c>
      <c r="AJ10" s="152">
        <v>3</v>
      </c>
      <c r="AK10" s="153">
        <v>40</v>
      </c>
    </row>
    <row r="11" spans="1:37" s="100" customFormat="1" ht="12">
      <c r="A11" s="170" t="s">
        <v>157</v>
      </c>
      <c r="B11" s="152"/>
      <c r="C11" s="152"/>
      <c r="D11" s="153"/>
      <c r="E11" s="152"/>
      <c r="F11" s="152"/>
      <c r="G11" s="153"/>
      <c r="H11" s="152"/>
      <c r="I11" s="152"/>
      <c r="J11" s="153"/>
      <c r="K11" s="152"/>
      <c r="L11" s="152"/>
      <c r="M11" s="153"/>
      <c r="N11" s="152"/>
      <c r="O11" s="152"/>
      <c r="P11" s="153"/>
      <c r="Q11" s="152"/>
      <c r="R11" s="152"/>
      <c r="S11" s="153"/>
      <c r="T11" s="152"/>
      <c r="U11" s="152"/>
      <c r="V11" s="153"/>
      <c r="W11" s="152"/>
      <c r="X11" s="152"/>
      <c r="Y11" s="153"/>
      <c r="Z11" s="152"/>
      <c r="AA11" s="152"/>
      <c r="AB11" s="153"/>
      <c r="AC11" s="152"/>
      <c r="AD11" s="152"/>
      <c r="AE11" s="153"/>
      <c r="AF11" s="152">
        <v>1</v>
      </c>
      <c r="AG11" s="152">
        <v>9</v>
      </c>
      <c r="AH11" s="153">
        <f t="shared" si="10"/>
        <v>10</v>
      </c>
      <c r="AI11" s="152">
        <v>6</v>
      </c>
      <c r="AJ11" s="152">
        <v>14</v>
      </c>
      <c r="AK11" s="153">
        <v>30</v>
      </c>
    </row>
    <row r="12" spans="1:37" s="100" customFormat="1" ht="12">
      <c r="A12" s="170" t="s">
        <v>43</v>
      </c>
      <c r="B12" s="152"/>
      <c r="C12" s="152"/>
      <c r="D12" s="153"/>
      <c r="E12" s="152"/>
      <c r="F12" s="152"/>
      <c r="G12" s="153"/>
      <c r="H12" s="152"/>
      <c r="I12" s="152"/>
      <c r="J12" s="153"/>
      <c r="K12" s="152"/>
      <c r="L12" s="152"/>
      <c r="M12" s="153"/>
      <c r="N12" s="152"/>
      <c r="O12" s="152"/>
      <c r="P12" s="153"/>
      <c r="Q12" s="152"/>
      <c r="R12" s="152"/>
      <c r="S12" s="153"/>
      <c r="T12" s="152"/>
      <c r="U12" s="152"/>
      <c r="V12" s="153"/>
      <c r="W12" s="152"/>
      <c r="X12" s="152"/>
      <c r="Y12" s="153"/>
      <c r="Z12" s="152"/>
      <c r="AA12" s="152"/>
      <c r="AB12" s="153"/>
      <c r="AC12" s="152"/>
      <c r="AD12" s="152"/>
      <c r="AE12" s="153"/>
      <c r="AF12" s="152"/>
      <c r="AG12" s="152">
        <v>3</v>
      </c>
      <c r="AH12" s="153">
        <f t="shared" si="10"/>
        <v>0</v>
      </c>
      <c r="AI12" s="152">
        <v>4</v>
      </c>
      <c r="AJ12" s="152">
        <v>6</v>
      </c>
      <c r="AK12" s="153">
        <v>40</v>
      </c>
    </row>
    <row r="13" spans="1:37" s="100" customFormat="1" ht="12">
      <c r="A13" s="170" t="s">
        <v>35</v>
      </c>
      <c r="B13" s="152"/>
      <c r="C13" s="152"/>
      <c r="D13" s="153" t="str">
        <f t="shared" si="0"/>
        <v/>
      </c>
      <c r="E13" s="152"/>
      <c r="F13" s="152"/>
      <c r="G13" s="153" t="str">
        <f t="shared" si="1"/>
        <v/>
      </c>
      <c r="H13" s="152"/>
      <c r="I13" s="152"/>
      <c r="J13" s="153" t="str">
        <f t="shared" si="2"/>
        <v/>
      </c>
      <c r="K13" s="152"/>
      <c r="L13" s="152"/>
      <c r="M13" s="153" t="str">
        <f t="shared" si="3"/>
        <v/>
      </c>
      <c r="N13" s="152"/>
      <c r="O13" s="152"/>
      <c r="P13" s="153" t="str">
        <f t="shared" si="4"/>
        <v/>
      </c>
      <c r="Q13" s="152"/>
      <c r="R13" s="152"/>
      <c r="S13" s="153" t="str">
        <f t="shared" si="5"/>
        <v/>
      </c>
      <c r="T13" s="152"/>
      <c r="U13" s="152"/>
      <c r="V13" s="153" t="str">
        <f t="shared" si="6"/>
        <v/>
      </c>
      <c r="W13" s="152">
        <v>1</v>
      </c>
      <c r="X13" s="152">
        <v>5</v>
      </c>
      <c r="Y13" s="153">
        <f t="shared" si="7"/>
        <v>16.666666666666668</v>
      </c>
      <c r="Z13" s="152"/>
      <c r="AA13" s="152"/>
      <c r="AB13" s="153" t="str">
        <f t="shared" si="8"/>
        <v/>
      </c>
      <c r="AC13" s="152"/>
      <c r="AD13" s="152"/>
      <c r="AE13" s="153" t="str">
        <f t="shared" si="9"/>
        <v/>
      </c>
      <c r="AF13" s="152"/>
      <c r="AG13" s="152"/>
      <c r="AH13" s="153" t="str">
        <f t="shared" si="10"/>
        <v/>
      </c>
      <c r="AI13" s="152"/>
      <c r="AJ13" s="152"/>
      <c r="AK13" s="153"/>
    </row>
    <row r="14" spans="1:37" s="100" customFormat="1" ht="12">
      <c r="A14" s="170" t="s">
        <v>3</v>
      </c>
      <c r="B14" s="152"/>
      <c r="C14" s="152"/>
      <c r="D14" s="153" t="str">
        <f t="shared" si="0"/>
        <v/>
      </c>
      <c r="E14" s="152">
        <v>2</v>
      </c>
      <c r="F14" s="152">
        <v>5</v>
      </c>
      <c r="G14" s="153">
        <f t="shared" si="1"/>
        <v>28.571428571428573</v>
      </c>
      <c r="H14" s="152">
        <v>4</v>
      </c>
      <c r="I14" s="152">
        <v>5</v>
      </c>
      <c r="J14" s="153">
        <f t="shared" si="2"/>
        <v>44.444444444444443</v>
      </c>
      <c r="K14" s="152">
        <v>4</v>
      </c>
      <c r="L14" s="152">
        <v>5</v>
      </c>
      <c r="M14" s="153">
        <f t="shared" si="3"/>
        <v>44.444444444444443</v>
      </c>
      <c r="N14" s="152"/>
      <c r="O14" s="152"/>
      <c r="P14" s="153" t="str">
        <f t="shared" si="4"/>
        <v/>
      </c>
      <c r="Q14" s="152"/>
      <c r="R14" s="152"/>
      <c r="S14" s="153" t="str">
        <f t="shared" si="5"/>
        <v/>
      </c>
      <c r="T14" s="152"/>
      <c r="U14" s="152"/>
      <c r="V14" s="153" t="str">
        <f t="shared" si="6"/>
        <v/>
      </c>
      <c r="W14" s="152"/>
      <c r="X14" s="152"/>
      <c r="Y14" s="153" t="str">
        <f t="shared" si="7"/>
        <v/>
      </c>
      <c r="Z14" s="152"/>
      <c r="AA14" s="152"/>
      <c r="AB14" s="153" t="str">
        <f t="shared" si="8"/>
        <v/>
      </c>
      <c r="AC14" s="152"/>
      <c r="AD14" s="152"/>
      <c r="AE14" s="153" t="str">
        <f t="shared" si="9"/>
        <v/>
      </c>
      <c r="AF14" s="152"/>
      <c r="AG14" s="152"/>
      <c r="AH14" s="153" t="str">
        <f t="shared" si="10"/>
        <v/>
      </c>
      <c r="AI14" s="152"/>
      <c r="AJ14" s="152"/>
      <c r="AK14" s="153"/>
    </row>
    <row r="15" spans="1:37" s="100" customFormat="1" ht="12">
      <c r="A15" s="170" t="s">
        <v>37</v>
      </c>
      <c r="B15" s="152"/>
      <c r="C15" s="152"/>
      <c r="D15" s="153" t="str">
        <f t="shared" si="0"/>
        <v/>
      </c>
      <c r="E15" s="152"/>
      <c r="F15" s="152"/>
      <c r="G15" s="153" t="str">
        <f t="shared" si="1"/>
        <v/>
      </c>
      <c r="H15" s="152"/>
      <c r="I15" s="152"/>
      <c r="J15" s="153" t="str">
        <f t="shared" si="2"/>
        <v/>
      </c>
      <c r="K15" s="152"/>
      <c r="L15" s="152"/>
      <c r="M15" s="153" t="str">
        <f t="shared" si="3"/>
        <v/>
      </c>
      <c r="N15" s="152">
        <v>5</v>
      </c>
      <c r="O15" s="152">
        <v>4</v>
      </c>
      <c r="P15" s="153">
        <f t="shared" si="4"/>
        <v>55.555555555555557</v>
      </c>
      <c r="Q15" s="152"/>
      <c r="R15" s="152"/>
      <c r="S15" s="153" t="str">
        <f t="shared" si="5"/>
        <v/>
      </c>
      <c r="T15" s="152">
        <v>5</v>
      </c>
      <c r="U15" s="152"/>
      <c r="V15" s="153">
        <f t="shared" si="6"/>
        <v>100</v>
      </c>
      <c r="W15" s="152"/>
      <c r="X15" s="152"/>
      <c r="Y15" s="153" t="str">
        <f t="shared" si="7"/>
        <v/>
      </c>
      <c r="Z15" s="152"/>
      <c r="AA15" s="152"/>
      <c r="AB15" s="153" t="str">
        <f t="shared" si="8"/>
        <v/>
      </c>
      <c r="AC15" s="152"/>
      <c r="AD15" s="152"/>
      <c r="AE15" s="153" t="str">
        <f t="shared" si="9"/>
        <v/>
      </c>
      <c r="AF15" s="152"/>
      <c r="AG15" s="152"/>
      <c r="AH15" s="153" t="str">
        <f t="shared" si="10"/>
        <v/>
      </c>
      <c r="AI15" s="152"/>
      <c r="AJ15" s="152"/>
      <c r="AK15" s="153"/>
    </row>
    <row r="16" spans="1:37" s="100" customFormat="1" ht="12">
      <c r="A16" s="170" t="s">
        <v>38</v>
      </c>
      <c r="B16" s="152"/>
      <c r="C16" s="152"/>
      <c r="D16" s="153" t="str">
        <f t="shared" si="0"/>
        <v/>
      </c>
      <c r="E16" s="152"/>
      <c r="F16" s="152"/>
      <c r="G16" s="153" t="str">
        <f t="shared" si="1"/>
        <v/>
      </c>
      <c r="H16" s="152"/>
      <c r="I16" s="152"/>
      <c r="J16" s="153" t="str">
        <f t="shared" si="2"/>
        <v/>
      </c>
      <c r="K16" s="152"/>
      <c r="L16" s="152"/>
      <c r="M16" s="153" t="str">
        <f t="shared" si="3"/>
        <v/>
      </c>
      <c r="N16" s="152"/>
      <c r="O16" s="152"/>
      <c r="P16" s="153" t="str">
        <f t="shared" si="4"/>
        <v/>
      </c>
      <c r="Q16" s="152">
        <v>4</v>
      </c>
      <c r="R16" s="152">
        <v>5</v>
      </c>
      <c r="S16" s="153">
        <f t="shared" si="5"/>
        <v>44.444444444444443</v>
      </c>
      <c r="T16" s="152">
        <v>8</v>
      </c>
      <c r="U16" s="152">
        <v>7</v>
      </c>
      <c r="V16" s="153">
        <f t="shared" si="6"/>
        <v>53.333333333333336</v>
      </c>
      <c r="W16" s="152">
        <v>5</v>
      </c>
      <c r="X16" s="152">
        <v>5</v>
      </c>
      <c r="Y16" s="153">
        <f t="shared" si="7"/>
        <v>50</v>
      </c>
      <c r="Z16" s="152">
        <v>9</v>
      </c>
      <c r="AA16" s="152">
        <v>10</v>
      </c>
      <c r="AB16" s="153">
        <f t="shared" si="8"/>
        <v>47.368421052631582</v>
      </c>
      <c r="AC16" s="152">
        <v>8</v>
      </c>
      <c r="AD16" s="152">
        <v>11</v>
      </c>
      <c r="AE16" s="153">
        <f t="shared" si="9"/>
        <v>42.10526315789474</v>
      </c>
      <c r="AF16" s="152">
        <v>9</v>
      </c>
      <c r="AG16" s="152">
        <v>9</v>
      </c>
      <c r="AH16" s="153">
        <f t="shared" si="10"/>
        <v>50</v>
      </c>
      <c r="AI16" s="152">
        <v>11</v>
      </c>
      <c r="AJ16" s="152">
        <v>9</v>
      </c>
      <c r="AK16" s="153">
        <v>55.000000000000007</v>
      </c>
    </row>
    <row r="17" spans="1:50" s="100" customFormat="1" ht="12">
      <c r="A17" s="170" t="s">
        <v>39</v>
      </c>
      <c r="B17" s="152"/>
      <c r="C17" s="152"/>
      <c r="D17" s="153" t="str">
        <f t="shared" si="0"/>
        <v/>
      </c>
      <c r="E17" s="152"/>
      <c r="F17" s="152"/>
      <c r="G17" s="153" t="str">
        <f t="shared" si="1"/>
        <v/>
      </c>
      <c r="H17" s="152"/>
      <c r="I17" s="152"/>
      <c r="J17" s="153" t="str">
        <f t="shared" si="2"/>
        <v/>
      </c>
      <c r="K17" s="152"/>
      <c r="L17" s="152">
        <v>2</v>
      </c>
      <c r="M17" s="153">
        <f t="shared" si="3"/>
        <v>0</v>
      </c>
      <c r="N17" s="152">
        <v>1</v>
      </c>
      <c r="O17" s="152">
        <v>5</v>
      </c>
      <c r="P17" s="153">
        <f t="shared" si="4"/>
        <v>16.666666666666668</v>
      </c>
      <c r="Q17" s="152">
        <v>2</v>
      </c>
      <c r="R17" s="152">
        <v>5</v>
      </c>
      <c r="S17" s="153">
        <f t="shared" si="5"/>
        <v>28.571428571428573</v>
      </c>
      <c r="T17" s="152"/>
      <c r="U17" s="152">
        <v>4</v>
      </c>
      <c r="V17" s="153">
        <f t="shared" si="6"/>
        <v>0</v>
      </c>
      <c r="W17" s="152"/>
      <c r="X17" s="152">
        <v>4</v>
      </c>
      <c r="Y17" s="153">
        <f t="shared" si="7"/>
        <v>0</v>
      </c>
      <c r="Z17" s="152"/>
      <c r="AA17" s="152">
        <v>3</v>
      </c>
      <c r="AB17" s="153">
        <f t="shared" si="8"/>
        <v>0</v>
      </c>
      <c r="AC17" s="152"/>
      <c r="AD17" s="152"/>
      <c r="AE17" s="153" t="str">
        <f t="shared" si="9"/>
        <v/>
      </c>
      <c r="AF17" s="152"/>
      <c r="AG17" s="152">
        <v>2</v>
      </c>
      <c r="AH17" s="153">
        <f t="shared" si="10"/>
        <v>0</v>
      </c>
      <c r="AI17" s="152"/>
      <c r="AJ17" s="152">
        <v>1</v>
      </c>
      <c r="AK17" s="153">
        <v>0</v>
      </c>
    </row>
    <row r="18" spans="1:50" s="100" customFormat="1" ht="12">
      <c r="A18" s="170" t="s">
        <v>40</v>
      </c>
      <c r="B18" s="152"/>
      <c r="C18" s="152"/>
      <c r="D18" s="153" t="str">
        <f t="shared" si="0"/>
        <v/>
      </c>
      <c r="E18" s="152"/>
      <c r="F18" s="152"/>
      <c r="G18" s="153" t="str">
        <f t="shared" si="1"/>
        <v/>
      </c>
      <c r="H18" s="152"/>
      <c r="I18" s="152"/>
      <c r="J18" s="153" t="str">
        <f t="shared" si="2"/>
        <v/>
      </c>
      <c r="K18" s="152"/>
      <c r="L18" s="152"/>
      <c r="M18" s="153" t="str">
        <f t="shared" si="3"/>
        <v/>
      </c>
      <c r="N18" s="152">
        <v>1</v>
      </c>
      <c r="O18" s="152">
        <v>8</v>
      </c>
      <c r="P18" s="153">
        <f t="shared" si="4"/>
        <v>11.111111111111111</v>
      </c>
      <c r="Q18" s="152"/>
      <c r="R18" s="152"/>
      <c r="S18" s="153" t="str">
        <f t="shared" si="5"/>
        <v/>
      </c>
      <c r="T18" s="152"/>
      <c r="U18" s="152"/>
      <c r="V18" s="153" t="str">
        <f t="shared" si="6"/>
        <v/>
      </c>
      <c r="W18" s="152"/>
      <c r="X18" s="152">
        <v>7</v>
      </c>
      <c r="Y18" s="153">
        <f t="shared" si="7"/>
        <v>0</v>
      </c>
      <c r="Z18" s="152"/>
      <c r="AA18" s="152"/>
      <c r="AB18" s="153" t="str">
        <f t="shared" si="8"/>
        <v/>
      </c>
      <c r="AC18" s="152"/>
      <c r="AD18" s="152"/>
      <c r="AE18" s="153" t="str">
        <f t="shared" si="9"/>
        <v/>
      </c>
      <c r="AF18" s="152"/>
      <c r="AG18" s="152"/>
      <c r="AH18" s="153" t="str">
        <f t="shared" si="10"/>
        <v/>
      </c>
      <c r="AI18" s="152"/>
      <c r="AJ18" s="152"/>
      <c r="AK18" s="153"/>
    </row>
    <row r="19" spans="1:50" s="100" customFormat="1" ht="12">
      <c r="A19" s="170" t="s">
        <v>41</v>
      </c>
      <c r="B19" s="152"/>
      <c r="C19" s="152"/>
      <c r="D19" s="153" t="str">
        <f t="shared" si="0"/>
        <v/>
      </c>
      <c r="E19" s="152">
        <v>1</v>
      </c>
      <c r="F19" s="152">
        <v>2</v>
      </c>
      <c r="G19" s="153">
        <f t="shared" si="1"/>
        <v>33.333333333333336</v>
      </c>
      <c r="H19" s="152"/>
      <c r="I19" s="152">
        <v>3</v>
      </c>
      <c r="J19" s="153">
        <f t="shared" si="2"/>
        <v>0</v>
      </c>
      <c r="K19" s="152"/>
      <c r="L19" s="152">
        <v>1</v>
      </c>
      <c r="M19" s="153">
        <f t="shared" si="3"/>
        <v>0</v>
      </c>
      <c r="N19" s="152">
        <v>1</v>
      </c>
      <c r="O19" s="152">
        <v>6</v>
      </c>
      <c r="P19" s="153">
        <f t="shared" si="4"/>
        <v>14.285714285714286</v>
      </c>
      <c r="Q19" s="152"/>
      <c r="R19" s="152">
        <v>1</v>
      </c>
      <c r="S19" s="153">
        <f t="shared" si="5"/>
        <v>0</v>
      </c>
      <c r="T19" s="152">
        <v>1</v>
      </c>
      <c r="U19" s="152">
        <v>3</v>
      </c>
      <c r="V19" s="153">
        <f t="shared" si="6"/>
        <v>25</v>
      </c>
      <c r="W19" s="152">
        <v>2</v>
      </c>
      <c r="X19" s="152">
        <v>3</v>
      </c>
      <c r="Y19" s="153">
        <f t="shared" si="7"/>
        <v>40</v>
      </c>
      <c r="Z19" s="152">
        <v>4</v>
      </c>
      <c r="AA19" s="152">
        <v>9</v>
      </c>
      <c r="AB19" s="153">
        <f t="shared" si="8"/>
        <v>30.76923076923077</v>
      </c>
      <c r="AC19" s="152">
        <v>3</v>
      </c>
      <c r="AD19" s="152">
        <v>4</v>
      </c>
      <c r="AE19" s="153">
        <f t="shared" si="9"/>
        <v>42.857142857142861</v>
      </c>
      <c r="AF19" s="152">
        <v>3</v>
      </c>
      <c r="AG19" s="152">
        <v>3</v>
      </c>
      <c r="AH19" s="153">
        <f t="shared" si="10"/>
        <v>50</v>
      </c>
      <c r="AI19" s="152">
        <v>1</v>
      </c>
      <c r="AJ19" s="152">
        <v>5</v>
      </c>
      <c r="AK19" s="153">
        <v>16.666666666666664</v>
      </c>
    </row>
    <row r="20" spans="1:50" s="99" customFormat="1" ht="18" customHeight="1">
      <c r="A20" s="183" t="s">
        <v>0</v>
      </c>
      <c r="B20" s="154">
        <v>4</v>
      </c>
      <c r="C20" s="154">
        <v>32</v>
      </c>
      <c r="D20" s="155">
        <f>IF(SUM(B20:C20)&gt;0,100/SUM(B20:C20)*B20,"")</f>
        <v>11.111111111111111</v>
      </c>
      <c r="E20" s="154">
        <v>7</v>
      </c>
      <c r="F20" s="154">
        <v>44</v>
      </c>
      <c r="G20" s="155">
        <f>IF(SUM(E20:F20)&gt;0,100/SUM(E20:F20)*E20,"")</f>
        <v>13.725490196078431</v>
      </c>
      <c r="H20" s="154">
        <v>10</v>
      </c>
      <c r="I20" s="154">
        <v>29</v>
      </c>
      <c r="J20" s="155">
        <f>IF(SUM(H20:I20)&gt;0,100/SUM(H20:I20)*H20,"")</f>
        <v>25.641025641025642</v>
      </c>
      <c r="K20" s="154">
        <v>12</v>
      </c>
      <c r="L20" s="154">
        <v>32</v>
      </c>
      <c r="M20" s="155">
        <f>IF(SUM(K20:L20)&gt;0,100/SUM(K20:L20)*K20,"")</f>
        <v>27.272727272727273</v>
      </c>
      <c r="N20" s="154">
        <v>19</v>
      </c>
      <c r="O20" s="154">
        <v>45</v>
      </c>
      <c r="P20" s="155">
        <f>IF(SUM(N20:O20)&gt;0,100/SUM(N20:O20)*N20,"")</f>
        <v>29.6875</v>
      </c>
      <c r="Q20" s="154">
        <v>20</v>
      </c>
      <c r="R20" s="154">
        <v>37</v>
      </c>
      <c r="S20" s="155">
        <f>IF(SUM(Q20:R20)&gt;0,100/SUM(Q20:R20)*Q20,"")</f>
        <v>35.087719298245609</v>
      </c>
      <c r="T20" s="154">
        <v>26</v>
      </c>
      <c r="U20" s="154">
        <v>42</v>
      </c>
      <c r="V20" s="155">
        <f>IF(SUM(T20:U20)&gt;0,100/SUM(T20:U20)*T20,"")</f>
        <v>38.235294117647058</v>
      </c>
      <c r="W20" s="154">
        <v>23</v>
      </c>
      <c r="X20" s="154">
        <v>67</v>
      </c>
      <c r="Y20" s="155">
        <f>IF(SUM(W20:X20)&gt;0,100/SUM(W20:X20)*W20,"")</f>
        <v>25.555555555555557</v>
      </c>
      <c r="Z20" s="154">
        <v>29</v>
      </c>
      <c r="AA20" s="154">
        <v>73</v>
      </c>
      <c r="AB20" s="155">
        <f>IF(SUM(Z20:AA20)&gt;0,100/SUM(Z20:AA20)*Z20,"")</f>
        <v>28.431372549019606</v>
      </c>
      <c r="AC20" s="154">
        <v>42</v>
      </c>
      <c r="AD20" s="154">
        <v>91</v>
      </c>
      <c r="AE20" s="155">
        <f>IF(SUM(AC20:AD20)&gt;0,100/SUM(AC20:AD20)*AC20,"")</f>
        <v>31.578947368421051</v>
      </c>
      <c r="AF20" s="154">
        <v>40</v>
      </c>
      <c r="AG20" s="154">
        <v>89</v>
      </c>
      <c r="AH20" s="155">
        <f>IF(SUM(AF20:AG20)&gt;0,100/SUM(AF20:AG20)*AF20,"")</f>
        <v>31.007751937984498</v>
      </c>
      <c r="AI20" s="154">
        <f>SUM(AI5:AI19)</f>
        <v>54</v>
      </c>
      <c r="AJ20" s="154">
        <f>SUM(AJ5:AJ19)</f>
        <v>105</v>
      </c>
      <c r="AK20" s="155">
        <f>IF(SUM(AI20:AJ20)&gt;0,100/SUM(AI20:AJ20)*AI20,"")</f>
        <v>33.962264150943398</v>
      </c>
    </row>
    <row r="21" spans="1:50" s="62" customFormat="1" ht="21.95" customHeight="1">
      <c r="A21" s="51" t="s">
        <v>294</v>
      </c>
      <c r="B21" s="51"/>
    </row>
    <row r="22" spans="1:50" s="62" customFormat="1" ht="12.6" customHeight="1">
      <c r="A22" s="51" t="s">
        <v>292</v>
      </c>
      <c r="B22" s="51"/>
    </row>
    <row r="23" spans="1:50" s="62" customFormat="1" ht="12.6" customHeight="1">
      <c r="A23" s="51"/>
      <c r="B23" s="51"/>
    </row>
    <row r="24" spans="1:50" s="62" customFormat="1" ht="12.6" customHeight="1">
      <c r="A24" s="51" t="s">
        <v>293</v>
      </c>
      <c r="B24" s="51"/>
    </row>
    <row r="25" spans="1:50" s="62" customFormat="1" ht="12.6" customHeight="1">
      <c r="A25" s="92"/>
      <c r="AX25" s="51"/>
    </row>
    <row r="26" spans="1:50" s="51" customFormat="1" ht="11.25" customHeight="1"/>
  </sheetData>
  <phoneticPr fontId="0" type="noConversion"/>
  <hyperlinks>
    <hyperlink ref="AK1" location="Survol!A1" display="retour au survol"/>
  </hyperlinks>
  <pageMargins left="0.2" right="0.19" top="0.69" bottom="0.54" header="0.4921259845" footer="0.23"/>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2"/>
  <sheetViews>
    <sheetView showGridLines="0" zoomScaleNormal="100" workbookViewId="0"/>
  </sheetViews>
  <sheetFormatPr baseColWidth="10" defaultColWidth="12" defaultRowHeight="11.25"/>
  <cols>
    <col min="1" max="1" width="7.83203125" style="51" customWidth="1"/>
    <col min="2" max="2" width="7" style="51" customWidth="1"/>
    <col min="3" max="24" width="6.1640625" style="51" customWidth="1"/>
    <col min="25" max="25" width="6.6640625" style="51" customWidth="1"/>
    <col min="26" max="16384" width="12" style="51"/>
  </cols>
  <sheetData>
    <row r="1" spans="1:58" s="67" customFormat="1" ht="12">
      <c r="A1" s="41" t="str">
        <f>"Canton de "&amp;Survol!$C5</f>
        <v>Canton de Lucerne</v>
      </c>
      <c r="B1" s="41"/>
      <c r="C1" s="41"/>
      <c r="D1" s="41"/>
      <c r="E1" s="41"/>
      <c r="F1" s="41"/>
      <c r="G1" s="41"/>
      <c r="H1" s="41"/>
      <c r="I1" s="41"/>
      <c r="J1" s="41"/>
      <c r="K1" s="41"/>
      <c r="L1" s="41"/>
      <c r="Q1" s="68"/>
      <c r="R1" s="68"/>
      <c r="S1" s="68"/>
      <c r="V1" s="68"/>
      <c r="Y1" s="179" t="s">
        <v>142</v>
      </c>
    </row>
    <row r="2" spans="1:58" s="73" customFormat="1" ht="14.1" customHeight="1">
      <c r="A2" s="70" t="s">
        <v>275</v>
      </c>
      <c r="B2" s="71"/>
      <c r="C2" s="71"/>
      <c r="D2" s="71"/>
      <c r="E2" s="71"/>
      <c r="F2" s="71"/>
      <c r="G2" s="71"/>
      <c r="H2" s="71"/>
      <c r="I2" s="71"/>
      <c r="J2" s="71"/>
      <c r="K2" s="72"/>
      <c r="L2" s="72"/>
      <c r="M2" s="72"/>
      <c r="N2" s="72"/>
      <c r="O2" s="72"/>
      <c r="P2" s="72"/>
      <c r="Q2" s="72"/>
      <c r="R2" s="72"/>
      <c r="S2" s="72"/>
      <c r="T2" s="72"/>
      <c r="U2" s="72"/>
      <c r="V2" s="72"/>
    </row>
    <row r="3" spans="1:58" s="76" customFormat="1" ht="18" customHeight="1">
      <c r="A3" s="185"/>
      <c r="B3" s="106">
        <v>1971</v>
      </c>
      <c r="C3" s="181"/>
      <c r="D3" s="103">
        <v>1975</v>
      </c>
      <c r="E3" s="103"/>
      <c r="F3" s="106">
        <v>1979</v>
      </c>
      <c r="G3" s="181"/>
      <c r="H3" s="106">
        <v>1983</v>
      </c>
      <c r="I3" s="181"/>
      <c r="J3" s="106">
        <v>1987</v>
      </c>
      <c r="K3" s="181"/>
      <c r="L3" s="106">
        <v>1991</v>
      </c>
      <c r="M3" s="181"/>
      <c r="N3" s="106">
        <v>1995</v>
      </c>
      <c r="O3" s="181"/>
      <c r="P3" s="106">
        <v>1999</v>
      </c>
      <c r="Q3" s="181"/>
      <c r="R3" s="106">
        <v>2003</v>
      </c>
      <c r="S3" s="181"/>
      <c r="T3" s="103">
        <v>2007</v>
      </c>
      <c r="U3" s="103"/>
      <c r="V3" s="106">
        <v>2011</v>
      </c>
      <c r="W3" s="103"/>
      <c r="X3" s="106">
        <v>2015</v>
      </c>
      <c r="Y3" s="103"/>
    </row>
    <row r="4" spans="1:58">
      <c r="A4" s="56" t="s">
        <v>172</v>
      </c>
      <c r="B4" s="105" t="s">
        <v>1</v>
      </c>
      <c r="C4" s="105" t="s">
        <v>147</v>
      </c>
      <c r="D4" s="105" t="s">
        <v>1</v>
      </c>
      <c r="E4" s="105" t="s">
        <v>147</v>
      </c>
      <c r="F4" s="105" t="s">
        <v>1</v>
      </c>
      <c r="G4" s="105" t="s">
        <v>147</v>
      </c>
      <c r="H4" s="105" t="s">
        <v>1</v>
      </c>
      <c r="I4" s="105" t="s">
        <v>147</v>
      </c>
      <c r="J4" s="105" t="s">
        <v>1</v>
      </c>
      <c r="K4" s="105" t="s">
        <v>147</v>
      </c>
      <c r="L4" s="181" t="s">
        <v>1</v>
      </c>
      <c r="M4" s="105" t="s">
        <v>147</v>
      </c>
      <c r="N4" s="181" t="s">
        <v>1</v>
      </c>
      <c r="O4" s="105" t="s">
        <v>147</v>
      </c>
      <c r="P4" s="181" t="s">
        <v>1</v>
      </c>
      <c r="Q4" s="105" t="s">
        <v>147</v>
      </c>
      <c r="R4" s="181" t="s">
        <v>1</v>
      </c>
      <c r="S4" s="105" t="s">
        <v>147</v>
      </c>
      <c r="T4" s="181" t="s">
        <v>1</v>
      </c>
      <c r="U4" s="106" t="s">
        <v>147</v>
      </c>
      <c r="V4" s="105" t="s">
        <v>1</v>
      </c>
      <c r="W4" s="106" t="s">
        <v>147</v>
      </c>
      <c r="X4" s="105" t="s">
        <v>1</v>
      </c>
      <c r="Y4" s="106" t="s">
        <v>147</v>
      </c>
    </row>
    <row r="5" spans="1:58" s="67" customFormat="1" ht="12">
      <c r="A5" s="77" t="s">
        <v>156</v>
      </c>
      <c r="B5" s="152"/>
      <c r="C5" s="152">
        <v>1</v>
      </c>
      <c r="D5" s="152"/>
      <c r="E5" s="152">
        <v>1</v>
      </c>
      <c r="F5" s="152"/>
      <c r="G5" s="152">
        <v>1</v>
      </c>
      <c r="H5" s="152"/>
      <c r="I5" s="152">
        <v>1</v>
      </c>
      <c r="J5" s="152"/>
      <c r="K5" s="152">
        <v>1</v>
      </c>
      <c r="L5" s="152"/>
      <c r="M5" s="152">
        <v>1</v>
      </c>
      <c r="N5" s="152">
        <v>1</v>
      </c>
      <c r="O5" s="152"/>
      <c r="P5" s="152">
        <v>1</v>
      </c>
      <c r="Q5" s="152"/>
      <c r="R5" s="152">
        <v>1</v>
      </c>
      <c r="S5" s="152"/>
      <c r="T5" s="152">
        <v>1</v>
      </c>
      <c r="U5" s="152"/>
      <c r="V5" s="152"/>
      <c r="W5" s="152">
        <v>1</v>
      </c>
      <c r="X5" s="152"/>
      <c r="Y5" s="152">
        <v>1</v>
      </c>
    </row>
    <row r="6" spans="1:58" s="67" customFormat="1" ht="12">
      <c r="A6" s="77" t="s">
        <v>32</v>
      </c>
      <c r="B6" s="152"/>
      <c r="C6" s="152">
        <v>1</v>
      </c>
      <c r="D6" s="152"/>
      <c r="E6" s="152">
        <v>1</v>
      </c>
      <c r="F6" s="152"/>
      <c r="G6" s="152">
        <v>1</v>
      </c>
      <c r="H6" s="152">
        <v>1</v>
      </c>
      <c r="I6" s="152"/>
      <c r="J6" s="152">
        <v>1</v>
      </c>
      <c r="K6" s="152"/>
      <c r="L6" s="152">
        <v>1</v>
      </c>
      <c r="M6" s="152"/>
      <c r="N6" s="152"/>
      <c r="O6" s="152">
        <v>1</v>
      </c>
      <c r="P6" s="152"/>
      <c r="Q6" s="152">
        <v>1</v>
      </c>
      <c r="R6" s="152"/>
      <c r="S6" s="152">
        <v>1</v>
      </c>
      <c r="T6" s="152"/>
      <c r="U6" s="152">
        <v>1</v>
      </c>
      <c r="V6" s="152"/>
      <c r="W6" s="152">
        <v>1</v>
      </c>
      <c r="X6" s="152"/>
      <c r="Y6" s="152">
        <v>1</v>
      </c>
    </row>
    <row r="7" spans="1:58" s="86" customFormat="1" ht="18.75" customHeight="1">
      <c r="A7" s="183" t="s">
        <v>0</v>
      </c>
      <c r="B7" s="154"/>
      <c r="C7" s="154">
        <f>SUM(C5:C6)</f>
        <v>2</v>
      </c>
      <c r="D7" s="154"/>
      <c r="E7" s="154">
        <f>SUM(E5:E6)</f>
        <v>2</v>
      </c>
      <c r="F7" s="154"/>
      <c r="G7" s="154">
        <f t="shared" ref="G7:U7" si="0">SUM(G5:G6)</f>
        <v>2</v>
      </c>
      <c r="H7" s="154">
        <f t="shared" si="0"/>
        <v>1</v>
      </c>
      <c r="I7" s="154">
        <f t="shared" si="0"/>
        <v>1</v>
      </c>
      <c r="J7" s="154">
        <f t="shared" si="0"/>
        <v>1</v>
      </c>
      <c r="K7" s="154">
        <f t="shared" si="0"/>
        <v>1</v>
      </c>
      <c r="L7" s="154">
        <f t="shared" si="0"/>
        <v>1</v>
      </c>
      <c r="M7" s="154">
        <f t="shared" si="0"/>
        <v>1</v>
      </c>
      <c r="N7" s="154">
        <f t="shared" si="0"/>
        <v>1</v>
      </c>
      <c r="O7" s="154">
        <f t="shared" si="0"/>
        <v>1</v>
      </c>
      <c r="P7" s="154">
        <f t="shared" si="0"/>
        <v>1</v>
      </c>
      <c r="Q7" s="154">
        <f t="shared" si="0"/>
        <v>1</v>
      </c>
      <c r="R7" s="154">
        <f t="shared" si="0"/>
        <v>1</v>
      </c>
      <c r="S7" s="154">
        <f t="shared" si="0"/>
        <v>1</v>
      </c>
      <c r="T7" s="154">
        <f t="shared" si="0"/>
        <v>1</v>
      </c>
      <c r="U7" s="154">
        <f t="shared" si="0"/>
        <v>1</v>
      </c>
      <c r="V7" s="154"/>
      <c r="W7" s="154">
        <v>2</v>
      </c>
      <c r="X7" s="154"/>
      <c r="Y7" s="154">
        <v>2</v>
      </c>
    </row>
    <row r="8" spans="1:58" s="62" customFormat="1" ht="21.95" customHeight="1">
      <c r="A8" s="51" t="s">
        <v>294</v>
      </c>
      <c r="B8" s="51"/>
    </row>
    <row r="9" spans="1:58" s="62" customFormat="1" ht="12.6" customHeight="1">
      <c r="A9" s="51" t="s">
        <v>292</v>
      </c>
      <c r="B9" s="51"/>
    </row>
    <row r="10" spans="1:58" s="62" customFormat="1" ht="12.6" customHeight="1">
      <c r="A10" s="51"/>
      <c r="B10" s="51"/>
    </row>
    <row r="11" spans="1:58" s="62" customFormat="1" ht="12.6" customHeight="1">
      <c r="A11" s="51" t="s">
        <v>293</v>
      </c>
      <c r="B11" s="51"/>
    </row>
    <row r="12" spans="1:58" s="62" customFormat="1" ht="12.6" customHeight="1">
      <c r="A12" s="92"/>
      <c r="BF12" s="51"/>
    </row>
  </sheetData>
  <phoneticPr fontId="0" type="noConversion"/>
  <hyperlinks>
    <hyperlink ref="Y1" location="Survol!A1" display="retour au survol"/>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zoomScaleNormal="100" workbookViewId="0"/>
  </sheetViews>
  <sheetFormatPr baseColWidth="10" defaultColWidth="12" defaultRowHeight="11.25"/>
  <cols>
    <col min="1" max="1" width="7.83203125" style="14" customWidth="1"/>
    <col min="2" max="2" width="6.83203125" style="14" customWidth="1"/>
    <col min="3" max="16" width="6.33203125" style="14" customWidth="1"/>
    <col min="17" max="17" width="6.5" style="14" customWidth="1"/>
    <col min="18" max="21" width="6.33203125" style="14" customWidth="1"/>
    <col min="22" max="16384" width="12" style="14"/>
  </cols>
  <sheetData>
    <row r="1" spans="1:22" s="6" customFormat="1" ht="13.5">
      <c r="A1" s="4" t="str">
        <f>"Canton de "&amp;Survol!$C5</f>
        <v>Canton de Lucerne</v>
      </c>
      <c r="B1" s="5"/>
      <c r="C1" s="5"/>
      <c r="D1" s="5"/>
      <c r="E1" s="5"/>
      <c r="F1" s="5"/>
      <c r="K1" s="7"/>
      <c r="L1" s="7"/>
      <c r="M1" s="7"/>
      <c r="N1" s="7"/>
      <c r="O1" s="7"/>
      <c r="P1" s="7"/>
      <c r="U1" s="35" t="s">
        <v>142</v>
      </c>
    </row>
    <row r="2" spans="1:22" s="10" customFormat="1" ht="14.1" customHeight="1">
      <c r="A2" s="66" t="s">
        <v>276</v>
      </c>
      <c r="B2" s="8"/>
      <c r="C2" s="9"/>
      <c r="D2" s="9"/>
      <c r="E2" s="9"/>
      <c r="F2" s="9"/>
      <c r="G2" s="9"/>
      <c r="H2" s="9"/>
      <c r="I2" s="9"/>
      <c r="J2" s="9"/>
      <c r="K2" s="9"/>
      <c r="L2" s="9"/>
      <c r="M2" s="9"/>
      <c r="N2" s="9"/>
      <c r="O2" s="9"/>
      <c r="P2" s="9"/>
      <c r="Q2" s="9"/>
      <c r="R2" s="9"/>
    </row>
    <row r="3" spans="1:22" s="11" customFormat="1" ht="18" customHeight="1">
      <c r="A3" s="22"/>
      <c r="B3" s="3">
        <v>1983</v>
      </c>
      <c r="C3" s="19"/>
      <c r="D3" s="3">
        <v>1987</v>
      </c>
      <c r="E3" s="19"/>
      <c r="F3" s="3">
        <v>1991</v>
      </c>
      <c r="G3" s="19"/>
      <c r="H3" s="3">
        <v>1995</v>
      </c>
      <c r="I3" s="19"/>
      <c r="J3" s="3">
        <v>1999</v>
      </c>
      <c r="K3" s="19"/>
      <c r="L3" s="3">
        <v>2003</v>
      </c>
      <c r="M3" s="19"/>
      <c r="N3" s="3">
        <v>2007</v>
      </c>
      <c r="O3" s="19"/>
      <c r="P3" s="1">
        <v>2011</v>
      </c>
      <c r="Q3" s="19"/>
      <c r="R3" s="1">
        <v>2015</v>
      </c>
      <c r="S3" s="1"/>
      <c r="T3" s="3">
        <v>2019</v>
      </c>
      <c r="U3" s="1"/>
    </row>
    <row r="4" spans="1:22" ht="12.75">
      <c r="A4" s="18" t="s">
        <v>172</v>
      </c>
      <c r="B4" s="2" t="s">
        <v>1</v>
      </c>
      <c r="C4" s="2" t="s">
        <v>147</v>
      </c>
      <c r="D4" s="2" t="s">
        <v>1</v>
      </c>
      <c r="E4" s="2" t="s">
        <v>147</v>
      </c>
      <c r="F4" s="19" t="s">
        <v>1</v>
      </c>
      <c r="G4" s="2" t="s">
        <v>147</v>
      </c>
      <c r="H4" s="19" t="s">
        <v>1</v>
      </c>
      <c r="I4" s="2" t="s">
        <v>147</v>
      </c>
      <c r="J4" s="19" t="s">
        <v>1</v>
      </c>
      <c r="K4" s="2" t="s">
        <v>147</v>
      </c>
      <c r="L4" s="19" t="s">
        <v>1</v>
      </c>
      <c r="M4" s="2" t="s">
        <v>147</v>
      </c>
      <c r="N4" s="19" t="s">
        <v>1</v>
      </c>
      <c r="O4" s="2" t="s">
        <v>147</v>
      </c>
      <c r="P4" s="19" t="s">
        <v>1</v>
      </c>
      <c r="Q4" s="2" t="s">
        <v>147</v>
      </c>
      <c r="R4" s="19" t="s">
        <v>1</v>
      </c>
      <c r="S4" s="3" t="s">
        <v>147</v>
      </c>
      <c r="T4" s="2" t="s">
        <v>1</v>
      </c>
      <c r="U4" s="3" t="s">
        <v>147</v>
      </c>
      <c r="V4" s="20"/>
    </row>
    <row r="5" spans="1:22" s="6" customFormat="1" ht="13.5">
      <c r="A5" s="13" t="s">
        <v>156</v>
      </c>
      <c r="B5" s="21"/>
      <c r="C5" s="21">
        <v>2</v>
      </c>
      <c r="D5" s="21"/>
      <c r="E5" s="21">
        <v>2</v>
      </c>
      <c r="F5" s="21"/>
      <c r="G5" s="21">
        <v>2</v>
      </c>
      <c r="H5" s="21"/>
      <c r="I5" s="21">
        <v>2</v>
      </c>
      <c r="J5" s="21"/>
      <c r="K5" s="21">
        <v>2</v>
      </c>
      <c r="L5" s="21"/>
      <c r="M5" s="21">
        <v>1</v>
      </c>
      <c r="N5" s="21"/>
      <c r="O5" s="21">
        <v>1</v>
      </c>
      <c r="P5" s="21"/>
      <c r="Q5" s="21">
        <v>1</v>
      </c>
      <c r="R5" s="21"/>
      <c r="S5" s="21">
        <v>1</v>
      </c>
      <c r="T5" s="21"/>
      <c r="U5" s="21">
        <v>1</v>
      </c>
    </row>
    <row r="6" spans="1:22" s="6" customFormat="1" ht="13.5">
      <c r="A6" s="13" t="s">
        <v>32</v>
      </c>
      <c r="B6" s="21"/>
      <c r="C6" s="21">
        <v>4</v>
      </c>
      <c r="D6" s="21">
        <v>1</v>
      </c>
      <c r="E6" s="21">
        <v>3</v>
      </c>
      <c r="F6" s="21">
        <v>1</v>
      </c>
      <c r="G6" s="21">
        <v>3</v>
      </c>
      <c r="H6" s="21">
        <v>1</v>
      </c>
      <c r="I6" s="21">
        <v>3</v>
      </c>
      <c r="J6" s="21">
        <v>1</v>
      </c>
      <c r="K6" s="21">
        <v>3</v>
      </c>
      <c r="L6" s="21"/>
      <c r="M6" s="21">
        <v>3</v>
      </c>
      <c r="N6" s="21"/>
      <c r="O6" s="21">
        <v>2</v>
      </c>
      <c r="P6" s="21"/>
      <c r="Q6" s="21">
        <v>2</v>
      </c>
      <c r="R6" s="21"/>
      <c r="S6" s="21">
        <v>2</v>
      </c>
      <c r="T6" s="21"/>
      <c r="U6" s="21">
        <v>2</v>
      </c>
    </row>
    <row r="7" spans="1:22" ht="12.75">
      <c r="A7" s="12" t="s">
        <v>42</v>
      </c>
      <c r="B7" s="21"/>
      <c r="C7" s="21">
        <v>1</v>
      </c>
      <c r="D7" s="21"/>
      <c r="E7" s="21">
        <v>1</v>
      </c>
      <c r="F7" s="21"/>
      <c r="G7" s="21">
        <v>1</v>
      </c>
      <c r="H7" s="21"/>
      <c r="I7" s="21">
        <v>1</v>
      </c>
      <c r="J7" s="21"/>
      <c r="K7" s="21">
        <v>1</v>
      </c>
      <c r="L7" s="21">
        <v>1</v>
      </c>
      <c r="M7" s="21"/>
      <c r="N7" s="21">
        <v>1</v>
      </c>
      <c r="O7" s="21"/>
      <c r="P7" s="21">
        <v>1</v>
      </c>
      <c r="Q7" s="21"/>
      <c r="R7" s="21"/>
      <c r="S7" s="21"/>
      <c r="T7" s="21"/>
      <c r="U7" s="21"/>
      <c r="V7" s="20"/>
    </row>
    <row r="8" spans="1:22" ht="12.75">
      <c r="A8" s="12" t="s">
        <v>30</v>
      </c>
      <c r="B8" s="21"/>
      <c r="C8" s="21"/>
      <c r="D8" s="21"/>
      <c r="E8" s="21"/>
      <c r="F8" s="21"/>
      <c r="G8" s="21"/>
      <c r="H8" s="21"/>
      <c r="I8" s="21"/>
      <c r="J8" s="21"/>
      <c r="K8" s="21"/>
      <c r="L8" s="21"/>
      <c r="M8" s="21"/>
      <c r="N8" s="21"/>
      <c r="O8" s="21"/>
      <c r="P8" s="21"/>
      <c r="Q8" s="21"/>
      <c r="R8" s="21"/>
      <c r="S8" s="21">
        <v>1</v>
      </c>
      <c r="T8" s="21"/>
      <c r="U8" s="21">
        <v>1</v>
      </c>
      <c r="V8" s="20"/>
    </row>
    <row r="9" spans="1:22" ht="12.75">
      <c r="A9" s="12" t="s">
        <v>41</v>
      </c>
      <c r="B9" s="21"/>
      <c r="C9" s="21"/>
      <c r="D9" s="21"/>
      <c r="E9" s="21"/>
      <c r="F9" s="21"/>
      <c r="G9" s="21"/>
      <c r="H9" s="21"/>
      <c r="I9" s="21"/>
      <c r="J9" s="21"/>
      <c r="K9" s="21"/>
      <c r="L9" s="21"/>
      <c r="M9" s="21"/>
      <c r="N9" s="21"/>
      <c r="O9" s="21">
        <v>1</v>
      </c>
      <c r="P9" s="21"/>
      <c r="Q9" s="21">
        <v>1</v>
      </c>
      <c r="R9" s="21"/>
      <c r="S9" s="21">
        <v>1</v>
      </c>
      <c r="T9" s="21"/>
      <c r="U9" s="21">
        <v>1</v>
      </c>
      <c r="V9" s="20"/>
    </row>
    <row r="10" spans="1:22" s="16" customFormat="1" ht="18.75" customHeight="1">
      <c r="A10" s="34" t="s">
        <v>0</v>
      </c>
      <c r="B10" s="33"/>
      <c r="C10" s="33">
        <v>7</v>
      </c>
      <c r="D10" s="33">
        <v>1</v>
      </c>
      <c r="E10" s="33">
        <v>6</v>
      </c>
      <c r="F10" s="33">
        <v>1</v>
      </c>
      <c r="G10" s="33">
        <v>6</v>
      </c>
      <c r="H10" s="33">
        <v>1</v>
      </c>
      <c r="I10" s="33">
        <v>6</v>
      </c>
      <c r="J10" s="33">
        <v>1</v>
      </c>
      <c r="K10" s="33">
        <v>6</v>
      </c>
      <c r="L10" s="33">
        <v>1</v>
      </c>
      <c r="M10" s="33">
        <v>4</v>
      </c>
      <c r="N10" s="33">
        <v>1</v>
      </c>
      <c r="O10" s="33">
        <v>4</v>
      </c>
      <c r="P10" s="33">
        <v>1</v>
      </c>
      <c r="Q10" s="33">
        <v>4</v>
      </c>
      <c r="R10" s="33"/>
      <c r="S10" s="33">
        <v>5</v>
      </c>
      <c r="T10" s="33"/>
      <c r="U10" s="33">
        <v>5</v>
      </c>
    </row>
    <row r="11" spans="1:22" s="65" customFormat="1" ht="21.95" customHeight="1">
      <c r="A11" s="20" t="s">
        <v>294</v>
      </c>
      <c r="B11" s="20"/>
    </row>
    <row r="12" spans="1:22" s="65" customFormat="1" ht="12.6" customHeight="1">
      <c r="A12" s="20" t="s">
        <v>292</v>
      </c>
      <c r="B12" s="20"/>
    </row>
    <row r="13" spans="1:22" s="65" customFormat="1" ht="12.6" customHeight="1">
      <c r="A13" s="20"/>
      <c r="B13" s="20"/>
    </row>
    <row r="14" spans="1:22" s="65" customFormat="1" ht="12.6" customHeight="1">
      <c r="A14" s="20" t="s">
        <v>293</v>
      </c>
      <c r="B14" s="20"/>
    </row>
  </sheetData>
  <phoneticPr fontId="0" type="noConversion"/>
  <hyperlinks>
    <hyperlink ref="U1" location="Survol!A1" display="retour au survol"/>
  </hyperlinks>
  <pageMargins left="1" right="1"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4"/>
  <sheetViews>
    <sheetView showGridLines="0" zoomScaleNormal="100" zoomScalePageLayoutView="99" workbookViewId="0"/>
  </sheetViews>
  <sheetFormatPr baseColWidth="10" defaultColWidth="12" defaultRowHeight="9.9499999999999993" customHeight="1"/>
  <cols>
    <col min="1" max="1" width="11.83203125" style="147" customWidth="1"/>
    <col min="2" max="2" width="7.1640625" style="133" customWidth="1"/>
    <col min="3" max="29" width="7" style="133" customWidth="1"/>
    <col min="30" max="16384" width="12" style="133"/>
  </cols>
  <sheetData>
    <row r="1" spans="1:29" s="100" customFormat="1" ht="12">
      <c r="A1" s="41" t="str">
        <f>"Canton de "&amp;Survol!$C5</f>
        <v>Canton de Lucerne</v>
      </c>
      <c r="B1" s="99"/>
      <c r="C1" s="99"/>
      <c r="D1" s="99"/>
      <c r="E1" s="99"/>
      <c r="F1" s="99"/>
      <c r="G1" s="99"/>
      <c r="H1" s="99"/>
      <c r="I1" s="99"/>
      <c r="J1" s="99"/>
      <c r="AC1" s="69" t="s">
        <v>142</v>
      </c>
    </row>
    <row r="2" spans="1:29" s="102" customFormat="1" ht="14.1" customHeight="1">
      <c r="A2" s="70" t="s">
        <v>277</v>
      </c>
      <c r="B2" s="167"/>
      <c r="C2" s="167"/>
      <c r="D2" s="167"/>
      <c r="E2" s="167"/>
      <c r="F2" s="167"/>
      <c r="G2" s="167"/>
      <c r="H2" s="167"/>
      <c r="I2" s="168"/>
      <c r="J2" s="168"/>
      <c r="K2" s="168"/>
      <c r="L2" s="168"/>
      <c r="M2" s="168"/>
      <c r="N2" s="168"/>
      <c r="O2" s="168"/>
      <c r="P2" s="168"/>
      <c r="Q2" s="168"/>
      <c r="R2" s="168"/>
      <c r="T2" s="168"/>
      <c r="U2" s="168"/>
      <c r="V2" s="168"/>
      <c r="W2" s="168"/>
      <c r="X2" s="168"/>
      <c r="Y2" s="168"/>
      <c r="Z2" s="168"/>
      <c r="AA2" s="168"/>
      <c r="AB2" s="168"/>
    </row>
    <row r="3" spans="1:29" s="108" customFormat="1" ht="18" customHeight="1">
      <c r="A3" s="186" t="s">
        <v>172</v>
      </c>
      <c r="B3" s="105">
        <v>1911</v>
      </c>
      <c r="C3" s="105">
        <v>1915</v>
      </c>
      <c r="D3" s="105">
        <v>1919</v>
      </c>
      <c r="E3" s="105">
        <v>1923</v>
      </c>
      <c r="F3" s="105">
        <v>1927</v>
      </c>
      <c r="G3" s="105">
        <v>1931</v>
      </c>
      <c r="H3" s="105">
        <v>1935</v>
      </c>
      <c r="I3" s="105">
        <v>1939</v>
      </c>
      <c r="J3" s="105">
        <v>1943</v>
      </c>
      <c r="K3" s="105">
        <v>1947</v>
      </c>
      <c r="L3" s="105">
        <v>1951</v>
      </c>
      <c r="M3" s="105">
        <v>1955</v>
      </c>
      <c r="N3" s="105">
        <v>1959</v>
      </c>
      <c r="O3" s="105">
        <v>1963</v>
      </c>
      <c r="P3" s="105">
        <v>1967</v>
      </c>
      <c r="Q3" s="105">
        <v>1971</v>
      </c>
      <c r="R3" s="105">
        <v>1975</v>
      </c>
      <c r="S3" s="105">
        <v>1979</v>
      </c>
      <c r="T3" s="105">
        <v>1983</v>
      </c>
      <c r="U3" s="106">
        <v>1987</v>
      </c>
      <c r="V3" s="106">
        <v>1991</v>
      </c>
      <c r="W3" s="105">
        <v>1995</v>
      </c>
      <c r="X3" s="105">
        <v>1999</v>
      </c>
      <c r="Y3" s="105">
        <v>2003</v>
      </c>
      <c r="Z3" s="105">
        <v>2007</v>
      </c>
      <c r="AA3" s="106">
        <v>2011</v>
      </c>
      <c r="AB3" s="106">
        <v>2015</v>
      </c>
      <c r="AC3" s="106">
        <v>2019</v>
      </c>
    </row>
    <row r="4" spans="1:29" s="100" customFormat="1" ht="12">
      <c r="A4" s="187" t="s">
        <v>156</v>
      </c>
      <c r="B4" s="188">
        <v>42.48</v>
      </c>
      <c r="C4" s="188"/>
      <c r="D4" s="188"/>
      <c r="E4" s="188"/>
      <c r="F4" s="188">
        <v>38.9</v>
      </c>
      <c r="G4" s="188">
        <v>39.799999999999997</v>
      </c>
      <c r="H4" s="188">
        <v>37.5</v>
      </c>
      <c r="I4" s="188"/>
      <c r="J4" s="188">
        <v>34.299999999999997</v>
      </c>
      <c r="K4" s="188">
        <v>34.299999999999997</v>
      </c>
      <c r="L4" s="188">
        <v>38.299999999999997</v>
      </c>
      <c r="M4" s="188">
        <v>38.31</v>
      </c>
      <c r="N4" s="188">
        <v>37.159999999999997</v>
      </c>
      <c r="O4" s="188">
        <v>37.32</v>
      </c>
      <c r="P4" s="188">
        <v>34.549999999999997</v>
      </c>
      <c r="Q4" s="188">
        <v>31.58</v>
      </c>
      <c r="R4" s="188">
        <v>31.59</v>
      </c>
      <c r="S4" s="188">
        <v>33.32</v>
      </c>
      <c r="T4" s="188">
        <v>32.590000000000003</v>
      </c>
      <c r="U4" s="188">
        <v>32.31</v>
      </c>
      <c r="V4" s="188">
        <v>32.252063407080513</v>
      </c>
      <c r="W4" s="188">
        <v>29.211882729514052</v>
      </c>
      <c r="X4" s="188">
        <v>25.674279315047638</v>
      </c>
      <c r="Y4" s="188">
        <v>22.71182067284348</v>
      </c>
      <c r="Z4" s="188">
        <v>23.05323901300471</v>
      </c>
      <c r="AA4" s="188">
        <v>18.864848880848033</v>
      </c>
      <c r="AB4" s="189">
        <v>21.039516286788125</v>
      </c>
      <c r="AC4" s="190">
        <v>19.563980649577772</v>
      </c>
    </row>
    <row r="5" spans="1:29" s="100" customFormat="1" ht="12">
      <c r="A5" s="187" t="s">
        <v>32</v>
      </c>
      <c r="B5" s="188">
        <v>51.91</v>
      </c>
      <c r="C5" s="188"/>
      <c r="D5" s="188"/>
      <c r="E5" s="188"/>
      <c r="F5" s="188">
        <v>51.9</v>
      </c>
      <c r="G5" s="188">
        <v>50.7</v>
      </c>
      <c r="H5" s="188">
        <v>52.5</v>
      </c>
      <c r="I5" s="188"/>
      <c r="J5" s="188">
        <v>51.3</v>
      </c>
      <c r="K5" s="188">
        <v>51.2</v>
      </c>
      <c r="L5" s="188">
        <v>51.5</v>
      </c>
      <c r="M5" s="188">
        <v>50.81</v>
      </c>
      <c r="N5" s="188">
        <v>51.82</v>
      </c>
      <c r="O5" s="188">
        <v>51.07</v>
      </c>
      <c r="P5" s="188">
        <v>49.92</v>
      </c>
      <c r="Q5" s="188">
        <v>47.75</v>
      </c>
      <c r="R5" s="188">
        <v>50.04</v>
      </c>
      <c r="S5" s="188">
        <v>50.86</v>
      </c>
      <c r="T5" s="188">
        <v>51.07</v>
      </c>
      <c r="U5" s="188">
        <v>49.2</v>
      </c>
      <c r="V5" s="188">
        <v>48.609631946460809</v>
      </c>
      <c r="W5" s="188">
        <v>43.445960046951782</v>
      </c>
      <c r="X5" s="188">
        <v>39.831919958421594</v>
      </c>
      <c r="Y5" s="188">
        <v>35.879843350505475</v>
      </c>
      <c r="Z5" s="188">
        <v>37.30285418404236</v>
      </c>
      <c r="AA5" s="188">
        <v>31.298183708670539</v>
      </c>
      <c r="AB5" s="189">
        <v>30.862512819772547</v>
      </c>
      <c r="AC5" s="190">
        <v>27.513835543344406</v>
      </c>
    </row>
    <row r="6" spans="1:29" s="100" customFormat="1" ht="12">
      <c r="A6" s="187" t="s">
        <v>42</v>
      </c>
      <c r="B6" s="188">
        <v>5.6</v>
      </c>
      <c r="C6" s="188"/>
      <c r="D6" s="188"/>
      <c r="E6" s="188"/>
      <c r="F6" s="188">
        <v>9.1999999999999993</v>
      </c>
      <c r="G6" s="188">
        <v>9.6</v>
      </c>
      <c r="H6" s="188">
        <v>10.1</v>
      </c>
      <c r="I6" s="188"/>
      <c r="J6" s="188">
        <v>8.6</v>
      </c>
      <c r="K6" s="188">
        <v>10.199999999999999</v>
      </c>
      <c r="L6" s="188">
        <v>7.6</v>
      </c>
      <c r="M6" s="188">
        <v>9.3699999999999992</v>
      </c>
      <c r="N6" s="188">
        <v>8.42</v>
      </c>
      <c r="O6" s="188">
        <v>8.43</v>
      </c>
      <c r="P6" s="188">
        <v>7.52</v>
      </c>
      <c r="Q6" s="188">
        <v>7.45</v>
      </c>
      <c r="R6" s="188">
        <v>7.53</v>
      </c>
      <c r="S6" s="188">
        <v>7.93</v>
      </c>
      <c r="T6" s="188">
        <v>7.14</v>
      </c>
      <c r="U6" s="188">
        <v>6.22</v>
      </c>
      <c r="V6" s="188">
        <v>9.4588557514073095</v>
      </c>
      <c r="W6" s="188">
        <v>9.2432399645617291</v>
      </c>
      <c r="X6" s="188">
        <v>9.6168522727413404</v>
      </c>
      <c r="Y6" s="188">
        <v>11.569610530509959</v>
      </c>
      <c r="Z6" s="188">
        <v>10.70970891576817</v>
      </c>
      <c r="AA6" s="188">
        <v>10.964228128048994</v>
      </c>
      <c r="AB6" s="189">
        <v>11.848915475345608</v>
      </c>
      <c r="AC6" s="190">
        <v>13.847184758084751</v>
      </c>
    </row>
    <row r="7" spans="1:29" s="100" customFormat="1" ht="12">
      <c r="A7" s="187" t="s">
        <v>30</v>
      </c>
      <c r="B7" s="188"/>
      <c r="C7" s="188"/>
      <c r="D7" s="188"/>
      <c r="E7" s="188"/>
      <c r="F7" s="188"/>
      <c r="G7" s="188"/>
      <c r="H7" s="188"/>
      <c r="I7" s="188"/>
      <c r="J7" s="188"/>
      <c r="K7" s="188"/>
      <c r="L7" s="188"/>
      <c r="M7" s="188"/>
      <c r="N7" s="188"/>
      <c r="O7" s="188"/>
      <c r="P7" s="188"/>
      <c r="Q7" s="188">
        <v>0.23</v>
      </c>
      <c r="R7" s="188"/>
      <c r="S7" s="188"/>
      <c r="T7" s="188"/>
      <c r="U7" s="188"/>
      <c r="V7" s="188"/>
      <c r="W7" s="188">
        <v>7.6385677250031847</v>
      </c>
      <c r="X7" s="188">
        <v>17.022867145285801</v>
      </c>
      <c r="Y7" s="188">
        <v>19.879401999476581</v>
      </c>
      <c r="Z7" s="188">
        <v>18.161971868346487</v>
      </c>
      <c r="AA7" s="188">
        <v>22.126508410780563</v>
      </c>
      <c r="AB7" s="189">
        <v>24.115646184494249</v>
      </c>
      <c r="AC7" s="190">
        <v>19.631860646290946</v>
      </c>
    </row>
    <row r="8" spans="1:29" s="100" customFormat="1" ht="12">
      <c r="A8" s="187" t="s">
        <v>43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v>1.6617645496880522</v>
      </c>
      <c r="AB8" s="189">
        <v>0.87791514115981872</v>
      </c>
      <c r="AC8" s="190">
        <v>0.31013689752127438</v>
      </c>
    </row>
    <row r="9" spans="1:29" s="100" customFormat="1" ht="12">
      <c r="A9" s="187" t="s">
        <v>31</v>
      </c>
      <c r="B9" s="188"/>
      <c r="C9" s="188"/>
      <c r="D9" s="188"/>
      <c r="E9" s="188"/>
      <c r="F9" s="188"/>
      <c r="G9" s="188"/>
      <c r="H9" s="188"/>
      <c r="I9" s="188"/>
      <c r="J9" s="188">
        <v>5.5</v>
      </c>
      <c r="K9" s="188">
        <v>3.3</v>
      </c>
      <c r="L9" s="188">
        <v>2.7</v>
      </c>
      <c r="M9" s="188">
        <v>1.51</v>
      </c>
      <c r="N9" s="188">
        <v>2.6</v>
      </c>
      <c r="O9" s="188">
        <v>3.18</v>
      </c>
      <c r="P9" s="188">
        <v>6.83</v>
      </c>
      <c r="Q9" s="188">
        <v>7.35</v>
      </c>
      <c r="R9" s="188">
        <v>4.6100000000000003</v>
      </c>
      <c r="S9" s="188">
        <v>2.39</v>
      </c>
      <c r="T9" s="188">
        <v>1.38</v>
      </c>
      <c r="U9" s="188">
        <v>0.8</v>
      </c>
      <c r="V9" s="188">
        <v>0.22089786505858894</v>
      </c>
      <c r="W9" s="188"/>
      <c r="X9" s="188"/>
      <c r="Y9" s="188"/>
      <c r="Z9" s="188"/>
      <c r="AA9" s="188"/>
      <c r="AB9" s="191"/>
      <c r="AC9" s="191"/>
    </row>
    <row r="10" spans="1:29" s="100" customFormat="1" ht="12">
      <c r="A10" s="187" t="s">
        <v>34</v>
      </c>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v>0.18668668836233265</v>
      </c>
      <c r="Z10" s="188">
        <v>0.4868721800153134</v>
      </c>
      <c r="AA10" s="188"/>
      <c r="AB10" s="189">
        <v>0.19914326806097291</v>
      </c>
      <c r="AC10" s="190">
        <v>0.60069806057681596</v>
      </c>
    </row>
    <row r="11" spans="1:29" s="100" customFormat="1" ht="12">
      <c r="A11" s="187" t="s">
        <v>35</v>
      </c>
      <c r="B11" s="188"/>
      <c r="C11" s="188"/>
      <c r="D11" s="188"/>
      <c r="E11" s="188"/>
      <c r="F11" s="188"/>
      <c r="G11" s="188"/>
      <c r="H11" s="188"/>
      <c r="I11" s="188"/>
      <c r="J11" s="188"/>
      <c r="K11" s="188"/>
      <c r="L11" s="188"/>
      <c r="M11" s="188"/>
      <c r="N11" s="188"/>
      <c r="O11" s="188"/>
      <c r="P11" s="188"/>
      <c r="Q11" s="188">
        <v>2.7</v>
      </c>
      <c r="R11" s="188">
        <v>2.15</v>
      </c>
      <c r="S11" s="188">
        <v>1.67</v>
      </c>
      <c r="T11" s="188">
        <v>1.53</v>
      </c>
      <c r="U11" s="188">
        <v>1.26</v>
      </c>
      <c r="V11" s="188">
        <v>1.7111393406769031</v>
      </c>
      <c r="W11" s="188">
        <v>1.6479299969265142</v>
      </c>
      <c r="X11" s="188">
        <v>0.6249257493779814</v>
      </c>
      <c r="Y11" s="188">
        <v>0.61024923349539506</v>
      </c>
      <c r="Z11" s="188"/>
      <c r="AA11" s="188"/>
      <c r="AB11" s="191"/>
      <c r="AC11" s="191"/>
    </row>
    <row r="12" spans="1:29" s="100" customFormat="1" ht="12">
      <c r="A12" s="187" t="s">
        <v>157</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v>5.9048349616439708</v>
      </c>
      <c r="AB12" s="189">
        <v>4.3202105614583459</v>
      </c>
      <c r="AC12" s="190">
        <v>6.5499179251885993</v>
      </c>
    </row>
    <row r="13" spans="1:29" s="100" customFormat="1" ht="12">
      <c r="A13" s="187" t="s">
        <v>36</v>
      </c>
      <c r="B13" s="188"/>
      <c r="C13" s="188"/>
      <c r="D13" s="188"/>
      <c r="E13" s="188"/>
      <c r="F13" s="188"/>
      <c r="G13" s="188"/>
      <c r="H13" s="188"/>
      <c r="I13" s="188"/>
      <c r="J13" s="188"/>
      <c r="K13" s="188">
        <v>1.04</v>
      </c>
      <c r="L13" s="188"/>
      <c r="M13" s="188"/>
      <c r="N13" s="188"/>
      <c r="O13" s="188"/>
      <c r="P13" s="188"/>
      <c r="Q13" s="188"/>
      <c r="R13" s="188"/>
      <c r="S13" s="188"/>
      <c r="T13" s="188"/>
      <c r="U13" s="188"/>
      <c r="V13" s="188"/>
      <c r="W13" s="188"/>
      <c r="X13" s="188"/>
      <c r="Y13" s="188"/>
      <c r="Z13" s="188"/>
      <c r="AA13" s="188"/>
      <c r="AB13" s="191"/>
      <c r="AC13" s="191"/>
    </row>
    <row r="14" spans="1:29" s="100" customFormat="1" ht="12">
      <c r="A14" s="187" t="s">
        <v>3</v>
      </c>
      <c r="B14" s="188"/>
      <c r="C14" s="188"/>
      <c r="D14" s="188"/>
      <c r="E14" s="188"/>
      <c r="F14" s="188"/>
      <c r="G14" s="188"/>
      <c r="H14" s="188"/>
      <c r="I14" s="188"/>
      <c r="J14" s="188"/>
      <c r="K14" s="188"/>
      <c r="L14" s="188"/>
      <c r="M14" s="188"/>
      <c r="N14" s="188"/>
      <c r="O14" s="188"/>
      <c r="P14" s="188"/>
      <c r="Q14" s="188"/>
      <c r="R14" s="188">
        <v>1.41</v>
      </c>
      <c r="S14" s="188">
        <v>3.17</v>
      </c>
      <c r="T14" s="188">
        <v>5.63</v>
      </c>
      <c r="U14" s="188"/>
      <c r="V14" s="188"/>
      <c r="W14" s="188"/>
      <c r="X14" s="188"/>
      <c r="Y14" s="188"/>
      <c r="Z14" s="188"/>
      <c r="AA14" s="188"/>
      <c r="AB14" s="191"/>
      <c r="AC14" s="191"/>
    </row>
    <row r="15" spans="1:29" s="100" customFormat="1" ht="12">
      <c r="A15" s="187" t="s">
        <v>37</v>
      </c>
      <c r="B15" s="188"/>
      <c r="C15" s="188"/>
      <c r="D15" s="188"/>
      <c r="E15" s="188"/>
      <c r="F15" s="188"/>
      <c r="G15" s="188"/>
      <c r="H15" s="188"/>
      <c r="I15" s="188"/>
      <c r="J15" s="188"/>
      <c r="K15" s="188"/>
      <c r="L15" s="188"/>
      <c r="M15" s="188"/>
      <c r="N15" s="188"/>
      <c r="O15" s="188"/>
      <c r="P15" s="188"/>
      <c r="Q15" s="188"/>
      <c r="R15" s="188"/>
      <c r="S15" s="188"/>
      <c r="T15" s="188">
        <v>0.66</v>
      </c>
      <c r="U15" s="188">
        <v>9.31</v>
      </c>
      <c r="V15" s="188">
        <v>0.63642381363300904</v>
      </c>
      <c r="W15" s="188">
        <v>0.51258286392198193</v>
      </c>
      <c r="X15" s="188"/>
      <c r="Y15" s="188"/>
      <c r="Z15" s="188"/>
      <c r="AA15" s="188"/>
      <c r="AB15" s="191"/>
      <c r="AC15" s="191"/>
    </row>
    <row r="16" spans="1:29" s="100" customFormat="1" ht="12">
      <c r="A16" s="187" t="s">
        <v>38</v>
      </c>
      <c r="B16" s="188"/>
      <c r="C16" s="188"/>
      <c r="D16" s="188"/>
      <c r="E16" s="188"/>
      <c r="F16" s="188"/>
      <c r="G16" s="188"/>
      <c r="H16" s="188"/>
      <c r="I16" s="188"/>
      <c r="J16" s="188"/>
      <c r="K16" s="188"/>
      <c r="L16" s="188"/>
      <c r="M16" s="188"/>
      <c r="N16" s="188"/>
      <c r="O16" s="188"/>
      <c r="P16" s="188"/>
      <c r="Q16" s="188"/>
      <c r="R16" s="188"/>
      <c r="S16" s="188"/>
      <c r="T16" s="188"/>
      <c r="U16" s="188"/>
      <c r="V16" s="188">
        <v>6.5151233210080699</v>
      </c>
      <c r="W16" s="188">
        <v>6.4501927432802564</v>
      </c>
      <c r="X16" s="188">
        <v>5.7029412734282126</v>
      </c>
      <c r="Y16" s="188">
        <v>5.6352771783671667</v>
      </c>
      <c r="Z16" s="188">
        <v>7.3087355002147554</v>
      </c>
      <c r="AA16" s="188">
        <v>8.6683423967903135</v>
      </c>
      <c r="AB16" s="189">
        <v>6.7000109486606068</v>
      </c>
      <c r="AC16" s="190">
        <v>11.656352824707103</v>
      </c>
    </row>
    <row r="17" spans="1:42" s="100" customFormat="1" ht="12">
      <c r="A17" s="187" t="s">
        <v>44</v>
      </c>
      <c r="B17" s="188"/>
      <c r="C17" s="188"/>
      <c r="D17" s="188"/>
      <c r="E17" s="188"/>
      <c r="F17" s="188"/>
      <c r="G17" s="188"/>
      <c r="H17" s="188"/>
      <c r="I17" s="188"/>
      <c r="J17" s="188"/>
      <c r="K17" s="188"/>
      <c r="L17" s="188"/>
      <c r="M17" s="188"/>
      <c r="N17" s="188"/>
      <c r="O17" s="188"/>
      <c r="P17" s="188"/>
      <c r="Q17" s="188"/>
      <c r="R17" s="188">
        <v>0.19</v>
      </c>
      <c r="S17" s="188"/>
      <c r="T17" s="188"/>
      <c r="U17" s="188"/>
      <c r="V17" s="188"/>
      <c r="W17" s="188"/>
      <c r="X17" s="188"/>
      <c r="Y17" s="188"/>
      <c r="Z17" s="188"/>
      <c r="AA17" s="188"/>
      <c r="AB17" s="191"/>
      <c r="AC17" s="191"/>
    </row>
    <row r="18" spans="1:42" s="100" customFormat="1" ht="12">
      <c r="A18" s="187" t="s">
        <v>39</v>
      </c>
      <c r="B18" s="188"/>
      <c r="C18" s="188"/>
      <c r="D18" s="188"/>
      <c r="E18" s="188"/>
      <c r="F18" s="188"/>
      <c r="G18" s="188"/>
      <c r="H18" s="188"/>
      <c r="I18" s="188"/>
      <c r="J18" s="188"/>
      <c r="K18" s="188"/>
      <c r="L18" s="188"/>
      <c r="M18" s="188"/>
      <c r="N18" s="188"/>
      <c r="O18" s="188"/>
      <c r="P18" s="188"/>
      <c r="Q18" s="188">
        <v>2.78</v>
      </c>
      <c r="R18" s="188">
        <v>2.48</v>
      </c>
      <c r="S18" s="188">
        <v>0.61</v>
      </c>
      <c r="T18" s="188"/>
      <c r="U18" s="188">
        <v>0.68</v>
      </c>
      <c r="V18" s="188">
        <v>0.59586455467478516</v>
      </c>
      <c r="W18" s="188">
        <v>0.62643384856250117</v>
      </c>
      <c r="X18" s="188">
        <v>1.0659748907878146</v>
      </c>
      <c r="Y18" s="188"/>
      <c r="Z18" s="188"/>
      <c r="AA18" s="188"/>
      <c r="AB18" s="191"/>
      <c r="AC18" s="191"/>
    </row>
    <row r="19" spans="1:42" s="100" customFormat="1" ht="12">
      <c r="A19" s="187" t="s">
        <v>40</v>
      </c>
      <c r="B19" s="188"/>
      <c r="C19" s="188"/>
      <c r="D19" s="188"/>
      <c r="E19" s="188"/>
      <c r="F19" s="188"/>
      <c r="G19" s="188"/>
      <c r="H19" s="188"/>
      <c r="I19" s="188"/>
      <c r="J19" s="188"/>
      <c r="K19" s="188"/>
      <c r="L19" s="188"/>
      <c r="M19" s="188"/>
      <c r="N19" s="188"/>
      <c r="O19" s="188"/>
      <c r="P19" s="188"/>
      <c r="Q19" s="188"/>
      <c r="R19" s="188"/>
      <c r="S19" s="188"/>
      <c r="T19" s="188"/>
      <c r="U19" s="188"/>
      <c r="V19" s="188"/>
      <c r="W19" s="188">
        <v>1.2232100812779947</v>
      </c>
      <c r="X19" s="188">
        <v>0.46023939490963084</v>
      </c>
      <c r="Y19" s="188"/>
      <c r="Z19" s="188"/>
      <c r="AA19" s="188"/>
      <c r="AB19" s="191"/>
      <c r="AC19" s="191"/>
    </row>
    <row r="20" spans="1:42" s="100" customFormat="1" ht="12">
      <c r="A20" s="187" t="s">
        <v>41</v>
      </c>
      <c r="B20" s="188">
        <v>0.03</v>
      </c>
      <c r="C20" s="188"/>
      <c r="D20" s="188"/>
      <c r="E20" s="188"/>
      <c r="F20" s="188"/>
      <c r="G20" s="188"/>
      <c r="H20" s="188"/>
      <c r="I20" s="188"/>
      <c r="J20" s="188">
        <v>0.3</v>
      </c>
      <c r="K20" s="188"/>
      <c r="L20" s="188"/>
      <c r="M20" s="188"/>
      <c r="N20" s="188"/>
      <c r="O20" s="188"/>
      <c r="P20" s="188">
        <v>1.19</v>
      </c>
      <c r="Q20" s="188">
        <v>0.16</v>
      </c>
      <c r="R20" s="188"/>
      <c r="S20" s="188">
        <v>0.05</v>
      </c>
      <c r="T20" s="188"/>
      <c r="U20" s="188">
        <v>0.21</v>
      </c>
      <c r="V20" s="188"/>
      <c r="W20" s="188"/>
      <c r="X20" s="188"/>
      <c r="Y20" s="188">
        <v>3.5271103464395877</v>
      </c>
      <c r="Z20" s="188">
        <v>2.9766183386081928</v>
      </c>
      <c r="AA20" s="188">
        <v>0.51128896352950004</v>
      </c>
      <c r="AB20" s="189">
        <v>3.6129314259739906E-2</v>
      </c>
      <c r="AC20" s="190">
        <v>0.32603269470837742</v>
      </c>
    </row>
    <row r="21" spans="1:42" s="99" customFormat="1" ht="18" customHeight="1">
      <c r="A21" s="192" t="s">
        <v>0</v>
      </c>
      <c r="B21" s="193">
        <v>100.01999999999998</v>
      </c>
      <c r="C21" s="193"/>
      <c r="D21" s="193"/>
      <c r="E21" s="193"/>
      <c r="F21" s="193">
        <v>100</v>
      </c>
      <c r="G21" s="193">
        <v>100.1</v>
      </c>
      <c r="H21" s="193">
        <v>100.1</v>
      </c>
      <c r="I21" s="193"/>
      <c r="J21" s="193">
        <v>99.999999999999986</v>
      </c>
      <c r="K21" s="193">
        <v>100.04</v>
      </c>
      <c r="L21" s="193">
        <v>100.1</v>
      </c>
      <c r="M21" s="193">
        <v>100.00000000000001</v>
      </c>
      <c r="N21" s="193">
        <v>99.999999999999986</v>
      </c>
      <c r="O21" s="193">
        <v>100</v>
      </c>
      <c r="P21" s="193">
        <v>100.00999999999999</v>
      </c>
      <c r="Q21" s="193">
        <v>100</v>
      </c>
      <c r="R21" s="193">
        <v>100</v>
      </c>
      <c r="S21" s="193">
        <v>100.00000000000001</v>
      </c>
      <c r="T21" s="193">
        <v>99.999999999999986</v>
      </c>
      <c r="U21" s="193">
        <v>99.990000000000009</v>
      </c>
      <c r="V21" s="193">
        <v>100.00000000000001</v>
      </c>
      <c r="W21" s="193">
        <v>99.999999999999972</v>
      </c>
      <c r="X21" s="193">
        <v>100.00000000000001</v>
      </c>
      <c r="Y21" s="193">
        <v>99.999999999999972</v>
      </c>
      <c r="Z21" s="193">
        <v>99.999999999999986</v>
      </c>
      <c r="AA21" s="193">
        <v>99.999999999999957</v>
      </c>
      <c r="AB21" s="194">
        <v>100.00000000000003</v>
      </c>
      <c r="AC21" s="194">
        <v>100</v>
      </c>
      <c r="AE21" s="195"/>
    </row>
    <row r="22" spans="1:42" s="100" customFormat="1" ht="18" customHeight="1">
      <c r="A22" s="128" t="s">
        <v>45</v>
      </c>
      <c r="B22" s="196">
        <v>91.6</v>
      </c>
      <c r="C22" s="196">
        <v>48.4</v>
      </c>
      <c r="D22" s="196">
        <v>71.400000000000006</v>
      </c>
      <c r="E22" s="196">
        <v>72.7</v>
      </c>
      <c r="F22" s="196">
        <v>92</v>
      </c>
      <c r="G22" s="196">
        <v>91.9</v>
      </c>
      <c r="H22" s="196">
        <v>91.1</v>
      </c>
      <c r="I22" s="196">
        <v>73</v>
      </c>
      <c r="J22" s="196">
        <v>84.5</v>
      </c>
      <c r="K22" s="196">
        <v>89.7</v>
      </c>
      <c r="L22" s="196">
        <v>90.7</v>
      </c>
      <c r="M22" s="196">
        <v>91.2</v>
      </c>
      <c r="N22" s="196">
        <v>90.5</v>
      </c>
      <c r="O22" s="196">
        <v>89.2</v>
      </c>
      <c r="P22" s="196">
        <v>87.1</v>
      </c>
      <c r="Q22" s="196">
        <v>74.8</v>
      </c>
      <c r="R22" s="196">
        <v>68.2</v>
      </c>
      <c r="S22" s="196">
        <v>64.099999999999994</v>
      </c>
      <c r="T22" s="196">
        <v>63.8</v>
      </c>
      <c r="U22" s="196">
        <v>56.9</v>
      </c>
      <c r="V22" s="196">
        <v>51.883395846846589</v>
      </c>
      <c r="W22" s="196">
        <v>49.74823721648935</v>
      </c>
      <c r="X22" s="196">
        <v>51.836413788256792</v>
      </c>
      <c r="Y22" s="196">
        <v>46.006721740468983</v>
      </c>
      <c r="Z22" s="196">
        <v>44.791245263079681</v>
      </c>
      <c r="AA22" s="196">
        <v>43.469035728458991</v>
      </c>
      <c r="AB22" s="197">
        <v>38.741266642812754</v>
      </c>
      <c r="AC22" s="197">
        <v>41.478944363939753</v>
      </c>
    </row>
    <row r="23" spans="1:42" s="59" customFormat="1" ht="27" customHeight="1">
      <c r="A23" s="97" t="s">
        <v>143</v>
      </c>
      <c r="B23" s="134"/>
      <c r="C23" s="134"/>
      <c r="D23" s="134"/>
      <c r="E23" s="134"/>
      <c r="F23" s="134"/>
      <c r="G23" s="134"/>
      <c r="H23" s="134"/>
      <c r="I23" s="64"/>
      <c r="J23" s="64"/>
      <c r="K23" s="64"/>
    </row>
    <row r="24" spans="1:42" s="62" customFormat="1" ht="12.6" customHeight="1">
      <c r="A24" s="91">
        <v>1911</v>
      </c>
      <c r="B24" s="63"/>
      <c r="C24" s="63" t="s">
        <v>94</v>
      </c>
      <c r="AP24" s="51"/>
    </row>
    <row r="25" spans="1:42" s="62" customFormat="1" ht="12.6" customHeight="1">
      <c r="A25" s="91">
        <v>1943</v>
      </c>
      <c r="B25" s="63"/>
      <c r="C25" s="131" t="s">
        <v>278</v>
      </c>
      <c r="AP25" s="51"/>
    </row>
    <row r="26" spans="1:42" s="62" customFormat="1" ht="12.6" customHeight="1">
      <c r="A26" s="91">
        <v>1967</v>
      </c>
      <c r="B26" s="63"/>
      <c r="C26" s="131" t="s">
        <v>279</v>
      </c>
      <c r="AP26" s="51"/>
    </row>
    <row r="27" spans="1:42" s="62" customFormat="1" ht="12.6" customHeight="1">
      <c r="A27" s="91">
        <v>1971</v>
      </c>
      <c r="B27" s="63"/>
      <c r="C27" s="63" t="s">
        <v>95</v>
      </c>
      <c r="AP27" s="51"/>
    </row>
    <row r="28" spans="1:42" s="62" customFormat="1" ht="12.6" customHeight="1">
      <c r="A28" s="91">
        <v>1979</v>
      </c>
      <c r="B28" s="63"/>
      <c r="C28" s="63" t="s">
        <v>91</v>
      </c>
      <c r="AP28" s="51"/>
    </row>
    <row r="29" spans="1:42" s="62" customFormat="1" ht="12.6" customHeight="1">
      <c r="A29" s="91">
        <v>1987</v>
      </c>
      <c r="B29" s="63"/>
      <c r="C29" s="63" t="s">
        <v>92</v>
      </c>
      <c r="AP29" s="51"/>
    </row>
    <row r="30" spans="1:42" s="62" customFormat="1" ht="12.6" customHeight="1">
      <c r="A30" s="91">
        <v>2003</v>
      </c>
      <c r="B30" s="63"/>
      <c r="C30" s="63" t="s">
        <v>93</v>
      </c>
      <c r="AP30" s="51"/>
    </row>
    <row r="31" spans="1:42" s="62" customFormat="1" ht="12.6" customHeight="1">
      <c r="A31" s="91">
        <v>2007</v>
      </c>
      <c r="B31" s="63"/>
      <c r="C31" s="63" t="s">
        <v>234</v>
      </c>
      <c r="AP31" s="51"/>
    </row>
    <row r="32" spans="1:42" s="62" customFormat="1" ht="12.6" customHeight="1">
      <c r="A32" s="91">
        <v>2011</v>
      </c>
      <c r="B32" s="63"/>
      <c r="C32" s="63" t="s">
        <v>235</v>
      </c>
      <c r="AP32" s="51"/>
    </row>
    <row r="33" spans="1:42" s="62" customFormat="1" ht="12.6" customHeight="1">
      <c r="A33" s="91">
        <v>2015</v>
      </c>
      <c r="B33" s="63"/>
      <c r="C33" s="63" t="s">
        <v>214</v>
      </c>
      <c r="AB33" s="198"/>
      <c r="AP33" s="51"/>
    </row>
    <row r="34" spans="1:42" s="62" customFormat="1" ht="12.6" customHeight="1">
      <c r="A34" s="91">
        <v>2019</v>
      </c>
      <c r="B34" s="63"/>
      <c r="C34" s="63" t="s">
        <v>290</v>
      </c>
      <c r="AB34" s="198"/>
      <c r="AP34" s="51"/>
    </row>
    <row r="35" spans="1:42" s="62" customFormat="1" ht="12.6" customHeight="1">
      <c r="A35" s="91"/>
      <c r="B35" s="63"/>
      <c r="C35" s="63"/>
      <c r="AP35" s="51"/>
    </row>
    <row r="36" spans="1:42" s="59" customFormat="1" ht="18" customHeight="1">
      <c r="A36" s="97" t="s">
        <v>144</v>
      </c>
      <c r="B36" s="134"/>
      <c r="C36" s="134"/>
      <c r="D36" s="134"/>
      <c r="E36" s="134"/>
      <c r="F36" s="134"/>
      <c r="G36" s="134"/>
      <c r="H36" s="134"/>
      <c r="I36" s="64"/>
      <c r="J36" s="64"/>
      <c r="K36" s="64"/>
    </row>
    <row r="37" spans="1:42" s="62" customFormat="1" ht="12.6" customHeight="1">
      <c r="A37" s="91">
        <v>1915</v>
      </c>
      <c r="B37" s="63"/>
      <c r="C37" s="91" t="s">
        <v>150</v>
      </c>
      <c r="AP37" s="51"/>
    </row>
    <row r="38" spans="1:42" s="62" customFormat="1" ht="12.6" customHeight="1">
      <c r="A38" s="91">
        <v>1919</v>
      </c>
      <c r="B38" s="63"/>
      <c r="C38" s="91" t="s">
        <v>150</v>
      </c>
      <c r="AP38" s="51"/>
    </row>
    <row r="39" spans="1:42" s="62" customFormat="1" ht="12.6" customHeight="1">
      <c r="A39" s="91">
        <v>1923</v>
      </c>
      <c r="B39" s="63"/>
      <c r="C39" s="91" t="s">
        <v>150</v>
      </c>
      <c r="AP39" s="51"/>
    </row>
    <row r="40" spans="1:42" s="62" customFormat="1" ht="12.6" customHeight="1">
      <c r="A40" s="91">
        <v>1939</v>
      </c>
      <c r="B40" s="63"/>
      <c r="C40" s="91" t="s">
        <v>150</v>
      </c>
      <c r="AP40" s="51"/>
    </row>
    <row r="41" spans="1:42" s="62" customFormat="1" ht="12.6" customHeight="1">
      <c r="A41" s="91" t="s">
        <v>149</v>
      </c>
      <c r="B41" s="63"/>
      <c r="C41" s="91" t="s">
        <v>148</v>
      </c>
      <c r="AP41" s="51"/>
    </row>
    <row r="42" spans="1:42" s="65" customFormat="1" ht="21.75" customHeight="1">
      <c r="A42" s="20" t="s">
        <v>294</v>
      </c>
    </row>
    <row r="43" spans="1:42" s="199" customFormat="1" ht="9.9499999999999993" customHeight="1">
      <c r="A43" s="20" t="s">
        <v>292</v>
      </c>
      <c r="B43" s="65"/>
      <c r="C43" s="65"/>
      <c r="D43" s="65"/>
      <c r="E43" s="65"/>
      <c r="F43" s="65"/>
      <c r="G43" s="65"/>
      <c r="H43" s="65"/>
      <c r="I43" s="65"/>
      <c r="J43" s="65"/>
      <c r="K43" s="65"/>
      <c r="L43" s="65"/>
      <c r="M43" s="65"/>
      <c r="N43" s="65"/>
      <c r="O43" s="65"/>
      <c r="P43" s="65"/>
      <c r="Q43" s="65"/>
      <c r="R43" s="65"/>
      <c r="S43" s="65"/>
    </row>
    <row r="44" spans="1:42" s="65" customFormat="1" ht="12.6" customHeight="1">
      <c r="A44" s="20"/>
    </row>
    <row r="45" spans="1:42" s="65" customFormat="1" ht="12.6" customHeight="1">
      <c r="A45" s="20" t="s">
        <v>293</v>
      </c>
    </row>
    <row r="46" spans="1:42" s="62" customFormat="1" ht="12.6" customHeight="1">
      <c r="A46" s="118"/>
      <c r="AP46" s="51"/>
    </row>
    <row r="47" spans="1:42" s="59" customFormat="1" ht="9.9499999999999993" customHeight="1">
      <c r="A47" s="97"/>
      <c r="B47" s="131"/>
      <c r="C47" s="131"/>
      <c r="D47" s="131"/>
      <c r="E47" s="131"/>
      <c r="F47" s="131"/>
      <c r="G47" s="131"/>
      <c r="H47" s="131"/>
    </row>
    <row r="48" spans="1:42" s="59" customFormat="1" ht="9.9499999999999993" customHeight="1">
      <c r="A48" s="97"/>
      <c r="B48" s="131"/>
      <c r="C48" s="131"/>
      <c r="D48" s="131"/>
      <c r="E48" s="131"/>
      <c r="F48" s="131"/>
      <c r="G48" s="131"/>
      <c r="H48" s="131"/>
    </row>
    <row r="54" spans="1:8" s="59" customFormat="1" ht="9.9499999999999993" customHeight="1">
      <c r="A54" s="97"/>
      <c r="B54" s="131"/>
      <c r="C54" s="131"/>
      <c r="D54" s="131"/>
      <c r="E54" s="131"/>
      <c r="F54" s="131"/>
      <c r="G54" s="131"/>
      <c r="H54" s="131"/>
    </row>
    <row r="55" spans="1:8" s="59" customFormat="1" ht="9.9499999999999993" customHeight="1">
      <c r="A55" s="97"/>
      <c r="B55" s="131"/>
      <c r="C55" s="131"/>
      <c r="D55" s="131"/>
      <c r="E55" s="131"/>
      <c r="F55" s="131"/>
      <c r="G55" s="131"/>
      <c r="H55" s="131"/>
    </row>
    <row r="56" spans="1:8" s="59" customFormat="1" ht="9.9499999999999993" customHeight="1">
      <c r="A56" s="97"/>
      <c r="B56" s="131"/>
      <c r="C56" s="131"/>
      <c r="D56" s="131"/>
      <c r="E56" s="131"/>
      <c r="F56" s="131"/>
      <c r="G56" s="131"/>
      <c r="H56" s="131"/>
    </row>
    <row r="57" spans="1:8" s="59" customFormat="1" ht="9.9499999999999993" customHeight="1">
      <c r="A57" s="97"/>
      <c r="B57" s="131"/>
      <c r="C57" s="131"/>
      <c r="D57" s="131"/>
      <c r="E57" s="131"/>
      <c r="F57" s="131"/>
      <c r="G57" s="131"/>
      <c r="H57" s="131"/>
    </row>
    <row r="58" spans="1:8" s="59" customFormat="1" ht="9.9499999999999993" customHeight="1">
      <c r="A58" s="97"/>
      <c r="B58" s="131"/>
      <c r="C58" s="131"/>
      <c r="D58" s="131"/>
      <c r="E58" s="131"/>
      <c r="F58" s="131"/>
      <c r="G58" s="131"/>
      <c r="H58" s="131"/>
    </row>
    <row r="59" spans="1:8" s="59" customFormat="1" ht="9.9499999999999993" customHeight="1">
      <c r="A59" s="97"/>
      <c r="B59" s="131"/>
      <c r="C59" s="131"/>
      <c r="D59" s="131"/>
      <c r="E59" s="131"/>
      <c r="F59" s="131"/>
      <c r="G59" s="131"/>
      <c r="H59" s="131"/>
    </row>
    <row r="60" spans="1:8" s="59" customFormat="1" ht="9.9499999999999993" customHeight="1">
      <c r="A60" s="97"/>
      <c r="B60" s="131"/>
      <c r="C60" s="131"/>
      <c r="D60" s="131"/>
      <c r="E60" s="131"/>
      <c r="F60" s="131"/>
      <c r="G60" s="131"/>
      <c r="H60" s="131"/>
    </row>
    <row r="61" spans="1:8" s="59" customFormat="1" ht="9.9499999999999993" customHeight="1">
      <c r="A61" s="97"/>
      <c r="B61" s="131"/>
      <c r="C61" s="131"/>
      <c r="D61" s="131"/>
      <c r="E61" s="131"/>
      <c r="F61" s="131"/>
      <c r="G61" s="131"/>
      <c r="H61" s="131"/>
    </row>
    <row r="62" spans="1:8" s="59" customFormat="1" ht="9.9499999999999993" customHeight="1">
      <c r="A62" s="97"/>
      <c r="B62" s="131"/>
      <c r="C62" s="131"/>
      <c r="D62" s="131"/>
      <c r="E62" s="131"/>
      <c r="F62" s="131"/>
      <c r="G62" s="131"/>
      <c r="H62" s="131"/>
    </row>
    <row r="63" spans="1:8" s="59" customFormat="1" ht="9.9499999999999993" customHeight="1">
      <c r="A63" s="97"/>
      <c r="B63" s="131"/>
      <c r="C63" s="131"/>
      <c r="D63" s="131"/>
      <c r="E63" s="131"/>
      <c r="F63" s="131"/>
      <c r="G63" s="131"/>
      <c r="H63" s="131"/>
    </row>
    <row r="64" spans="1:8" s="59" customFormat="1" ht="9.9499999999999993" customHeight="1">
      <c r="A64" s="97"/>
      <c r="B64" s="131"/>
      <c r="C64" s="131"/>
      <c r="D64" s="131"/>
      <c r="E64" s="131"/>
      <c r="F64" s="131"/>
      <c r="G64" s="131"/>
      <c r="H64" s="131"/>
    </row>
    <row r="65" spans="1:8" s="59" customFormat="1" ht="9.9499999999999993" customHeight="1">
      <c r="A65" s="97"/>
      <c r="B65" s="131"/>
      <c r="C65" s="131"/>
      <c r="D65" s="131"/>
      <c r="E65" s="131"/>
      <c r="F65" s="131"/>
      <c r="G65" s="131"/>
      <c r="H65" s="131"/>
    </row>
    <row r="66" spans="1:8" s="59" customFormat="1" ht="9.9499999999999993" customHeight="1">
      <c r="A66" s="97"/>
      <c r="B66" s="131"/>
      <c r="C66" s="131"/>
      <c r="D66" s="131"/>
      <c r="E66" s="131"/>
      <c r="F66" s="131"/>
      <c r="G66" s="131"/>
      <c r="H66" s="131"/>
    </row>
    <row r="67" spans="1:8" s="59" customFormat="1" ht="9.9499999999999993" customHeight="1">
      <c r="A67" s="97"/>
      <c r="B67" s="131"/>
      <c r="C67" s="131"/>
      <c r="D67" s="131"/>
      <c r="E67" s="131"/>
      <c r="F67" s="131"/>
      <c r="G67" s="131"/>
      <c r="H67" s="131"/>
    </row>
    <row r="68" spans="1:8" s="59" customFormat="1" ht="9.9499999999999993" customHeight="1">
      <c r="A68" s="97"/>
      <c r="B68" s="131"/>
      <c r="C68" s="131"/>
      <c r="D68" s="131"/>
      <c r="E68" s="131"/>
      <c r="F68" s="131"/>
      <c r="G68" s="131"/>
      <c r="H68" s="131"/>
    </row>
    <row r="69" spans="1:8" s="59" customFormat="1" ht="9.9499999999999993" customHeight="1">
      <c r="A69" s="97"/>
      <c r="B69" s="131"/>
      <c r="C69" s="131"/>
      <c r="D69" s="131"/>
      <c r="E69" s="131"/>
      <c r="F69" s="131"/>
      <c r="G69" s="131"/>
      <c r="H69" s="131"/>
    </row>
    <row r="70" spans="1:8" s="59" customFormat="1" ht="9.9499999999999993" customHeight="1">
      <c r="A70" s="97"/>
      <c r="B70" s="131"/>
      <c r="C70" s="131"/>
      <c r="D70" s="131"/>
      <c r="E70" s="131"/>
      <c r="F70" s="131"/>
      <c r="G70" s="131"/>
      <c r="H70" s="131"/>
    </row>
    <row r="71" spans="1:8" s="59" customFormat="1" ht="9.9499999999999993" customHeight="1">
      <c r="A71" s="97"/>
      <c r="B71" s="131"/>
      <c r="C71" s="131"/>
      <c r="D71" s="131"/>
      <c r="E71" s="131"/>
      <c r="F71" s="131"/>
      <c r="G71" s="131"/>
      <c r="H71" s="131"/>
    </row>
    <row r="72" spans="1:8" s="59" customFormat="1" ht="9.9499999999999993" customHeight="1">
      <c r="A72" s="97"/>
      <c r="B72" s="131"/>
      <c r="C72" s="131"/>
      <c r="D72" s="131"/>
      <c r="E72" s="131"/>
      <c r="F72" s="131"/>
      <c r="G72" s="131"/>
      <c r="H72" s="131"/>
    </row>
    <row r="73" spans="1:8" ht="9.9499999999999993" customHeight="1">
      <c r="B73" s="132"/>
      <c r="C73" s="132"/>
      <c r="D73" s="132"/>
      <c r="E73" s="132"/>
      <c r="F73" s="132"/>
      <c r="G73" s="132"/>
      <c r="H73" s="132"/>
    </row>
    <row r="74" spans="1:8" ht="9.9499999999999993" customHeight="1">
      <c r="B74" s="132"/>
      <c r="C74" s="132"/>
      <c r="D74" s="132"/>
      <c r="E74" s="132"/>
      <c r="F74" s="132"/>
      <c r="G74" s="132"/>
      <c r="H74" s="132"/>
    </row>
    <row r="75" spans="1:8" ht="9.9499999999999993" customHeight="1">
      <c r="B75" s="132"/>
      <c r="C75" s="132"/>
      <c r="D75" s="132"/>
      <c r="E75" s="132"/>
      <c r="F75" s="132"/>
      <c r="G75" s="132"/>
      <c r="H75" s="132"/>
    </row>
    <row r="76" spans="1:8" ht="9.9499999999999993" customHeight="1">
      <c r="B76" s="132"/>
      <c r="C76" s="132"/>
      <c r="D76" s="132"/>
      <c r="E76" s="132"/>
      <c r="F76" s="132"/>
      <c r="G76" s="132"/>
      <c r="H76" s="132"/>
    </row>
    <row r="77" spans="1:8" ht="9.9499999999999993" customHeight="1">
      <c r="B77" s="132"/>
      <c r="C77" s="132"/>
      <c r="D77" s="132"/>
      <c r="E77" s="132"/>
      <c r="F77" s="132"/>
      <c r="G77" s="132"/>
      <c r="H77" s="132"/>
    </row>
    <row r="78" spans="1:8" ht="9.9499999999999993" customHeight="1">
      <c r="B78" s="132"/>
      <c r="C78" s="132"/>
      <c r="D78" s="132"/>
      <c r="E78" s="132"/>
      <c r="F78" s="132"/>
      <c r="G78" s="132"/>
      <c r="H78" s="132"/>
    </row>
    <row r="79" spans="1:8" ht="9.9499999999999993" customHeight="1">
      <c r="B79" s="132"/>
      <c r="C79" s="132"/>
      <c r="D79" s="132"/>
      <c r="E79" s="132"/>
      <c r="F79" s="132"/>
      <c r="G79" s="132"/>
      <c r="H79" s="132"/>
    </row>
    <row r="80" spans="1:8" ht="9.9499999999999993" customHeight="1">
      <c r="B80" s="132"/>
      <c r="C80" s="132"/>
      <c r="D80" s="132"/>
      <c r="E80" s="132"/>
      <c r="F80" s="132"/>
      <c r="G80" s="132"/>
      <c r="H80" s="132"/>
    </row>
    <row r="81" spans="2:8" ht="9.9499999999999993" customHeight="1">
      <c r="B81" s="132"/>
      <c r="C81" s="132"/>
      <c r="D81" s="132"/>
      <c r="E81" s="132"/>
      <c r="F81" s="132"/>
      <c r="G81" s="132"/>
      <c r="H81" s="132"/>
    </row>
    <row r="82" spans="2:8" ht="9.9499999999999993" customHeight="1">
      <c r="B82" s="132"/>
      <c r="C82" s="132"/>
      <c r="D82" s="132"/>
      <c r="E82" s="132"/>
      <c r="F82" s="132"/>
      <c r="G82" s="132"/>
      <c r="H82" s="132"/>
    </row>
    <row r="83" spans="2:8" ht="9.9499999999999993" customHeight="1">
      <c r="B83" s="132"/>
      <c r="C83" s="132"/>
      <c r="D83" s="132"/>
      <c r="E83" s="132"/>
      <c r="F83" s="132"/>
      <c r="G83" s="132"/>
      <c r="H83" s="132"/>
    </row>
    <row r="84" spans="2:8" ht="9.9499999999999993" customHeight="1">
      <c r="B84" s="132"/>
      <c r="C84" s="132"/>
      <c r="D84" s="132"/>
      <c r="E84" s="132"/>
      <c r="F84" s="132"/>
      <c r="G84" s="132"/>
      <c r="H84" s="132"/>
    </row>
    <row r="85" spans="2:8" ht="9.9499999999999993" customHeight="1">
      <c r="B85" s="132"/>
      <c r="C85" s="132"/>
      <c r="D85" s="132"/>
      <c r="E85" s="132"/>
      <c r="F85" s="132"/>
      <c r="G85" s="132"/>
      <c r="H85" s="132"/>
    </row>
    <row r="86" spans="2:8" ht="9.9499999999999993" customHeight="1">
      <c r="B86" s="132"/>
      <c r="C86" s="132"/>
      <c r="D86" s="132"/>
      <c r="E86" s="132"/>
      <c r="F86" s="132"/>
      <c r="G86" s="132"/>
      <c r="H86" s="132"/>
    </row>
    <row r="87" spans="2:8" ht="9.9499999999999993" customHeight="1">
      <c r="B87" s="132"/>
      <c r="C87" s="132"/>
      <c r="D87" s="132"/>
      <c r="E87" s="132"/>
      <c r="F87" s="132"/>
      <c r="G87" s="132"/>
      <c r="H87" s="132"/>
    </row>
    <row r="88" spans="2:8" ht="9.9499999999999993" customHeight="1">
      <c r="B88" s="132"/>
      <c r="C88" s="132"/>
      <c r="D88" s="132"/>
      <c r="E88" s="132"/>
      <c r="F88" s="132"/>
      <c r="G88" s="132"/>
      <c r="H88" s="132"/>
    </row>
    <row r="89" spans="2:8" ht="9.9499999999999993" customHeight="1">
      <c r="B89" s="132"/>
      <c r="C89" s="132"/>
      <c r="D89" s="132"/>
      <c r="E89" s="132"/>
      <c r="F89" s="132"/>
      <c r="G89" s="132"/>
      <c r="H89" s="132"/>
    </row>
    <row r="90" spans="2:8" ht="9.9499999999999993" customHeight="1">
      <c r="B90" s="132"/>
      <c r="C90" s="132"/>
      <c r="D90" s="132"/>
      <c r="E90" s="132"/>
      <c r="F90" s="132"/>
      <c r="G90" s="132"/>
      <c r="H90" s="132"/>
    </row>
    <row r="91" spans="2:8" ht="9.9499999999999993" customHeight="1">
      <c r="B91" s="132"/>
      <c r="C91" s="132"/>
      <c r="D91" s="132"/>
      <c r="E91" s="132"/>
      <c r="F91" s="132"/>
      <c r="G91" s="132"/>
      <c r="H91" s="132"/>
    </row>
    <row r="92" spans="2:8" ht="9.9499999999999993" customHeight="1">
      <c r="B92" s="132"/>
      <c r="C92" s="132"/>
      <c r="D92" s="132"/>
      <c r="E92" s="132"/>
      <c r="F92" s="132"/>
      <c r="G92" s="132"/>
      <c r="H92" s="132"/>
    </row>
    <row r="93" spans="2:8" ht="9.9499999999999993" customHeight="1">
      <c r="B93" s="132"/>
      <c r="C93" s="132"/>
      <c r="D93" s="132"/>
      <c r="E93" s="132"/>
      <c r="F93" s="132"/>
      <c r="G93" s="132"/>
      <c r="H93" s="132"/>
    </row>
    <row r="94" spans="2:8" ht="9.9499999999999993" customHeight="1">
      <c r="B94" s="132"/>
      <c r="C94" s="132"/>
      <c r="D94" s="132"/>
      <c r="E94" s="132"/>
      <c r="F94" s="132"/>
      <c r="G94" s="132"/>
      <c r="H94" s="132"/>
    </row>
    <row r="95" spans="2:8" ht="9.9499999999999993" customHeight="1">
      <c r="B95" s="132"/>
      <c r="C95" s="132"/>
      <c r="D95" s="132"/>
      <c r="E95" s="132"/>
      <c r="F95" s="132"/>
      <c r="G95" s="132"/>
      <c r="H95" s="132"/>
    </row>
    <row r="96" spans="2:8" ht="9.9499999999999993" customHeight="1">
      <c r="B96" s="132"/>
      <c r="C96" s="132"/>
      <c r="D96" s="132"/>
      <c r="E96" s="132"/>
      <c r="F96" s="132"/>
      <c r="G96" s="132"/>
      <c r="H96" s="132"/>
    </row>
    <row r="97" spans="2:8" ht="9.9499999999999993" customHeight="1">
      <c r="B97" s="132"/>
      <c r="C97" s="132"/>
      <c r="D97" s="132"/>
      <c r="E97" s="132"/>
      <c r="F97" s="132"/>
      <c r="G97" s="132"/>
      <c r="H97" s="132"/>
    </row>
    <row r="98" spans="2:8" ht="9.9499999999999993" customHeight="1">
      <c r="B98" s="132"/>
      <c r="C98" s="132"/>
      <c r="D98" s="132"/>
      <c r="E98" s="132"/>
      <c r="F98" s="132"/>
      <c r="G98" s="132"/>
      <c r="H98" s="132"/>
    </row>
    <row r="99" spans="2:8" ht="9.9499999999999993" customHeight="1">
      <c r="B99" s="132"/>
      <c r="C99" s="132"/>
      <c r="D99" s="132"/>
      <c r="E99" s="132"/>
      <c r="F99" s="132"/>
      <c r="G99" s="132"/>
      <c r="H99" s="132"/>
    </row>
    <row r="100" spans="2:8" ht="9.9499999999999993" customHeight="1">
      <c r="B100" s="132"/>
      <c r="C100" s="132"/>
      <c r="D100" s="132"/>
      <c r="E100" s="132"/>
      <c r="F100" s="132"/>
      <c r="G100" s="132"/>
      <c r="H100" s="132"/>
    </row>
    <row r="101" spans="2:8" ht="9.9499999999999993" customHeight="1">
      <c r="B101" s="132"/>
      <c r="C101" s="132"/>
      <c r="D101" s="132"/>
      <c r="E101" s="132"/>
      <c r="F101" s="132"/>
      <c r="G101" s="132"/>
      <c r="H101" s="132"/>
    </row>
    <row r="102" spans="2:8" ht="9.9499999999999993" customHeight="1">
      <c r="B102" s="132"/>
      <c r="C102" s="132"/>
      <c r="D102" s="132"/>
      <c r="E102" s="132"/>
      <c r="F102" s="132"/>
      <c r="G102" s="132"/>
      <c r="H102" s="132"/>
    </row>
    <row r="103" spans="2:8" ht="9.9499999999999993" customHeight="1">
      <c r="B103" s="132"/>
      <c r="C103" s="132"/>
      <c r="D103" s="132"/>
      <c r="E103" s="132"/>
      <c r="F103" s="132"/>
      <c r="G103" s="132"/>
      <c r="H103" s="132"/>
    </row>
    <row r="104" spans="2:8" ht="9.9499999999999993" customHeight="1">
      <c r="B104" s="132"/>
      <c r="C104" s="132"/>
      <c r="D104" s="132"/>
      <c r="E104" s="132"/>
      <c r="F104" s="132"/>
      <c r="G104" s="132"/>
      <c r="H104" s="132"/>
    </row>
    <row r="105" spans="2:8" ht="9.9499999999999993" customHeight="1">
      <c r="B105" s="132"/>
      <c r="C105" s="132"/>
      <c r="D105" s="132"/>
      <c r="E105" s="132"/>
      <c r="F105" s="132"/>
      <c r="G105" s="132"/>
      <c r="H105" s="132"/>
    </row>
    <row r="106" spans="2:8" ht="9.9499999999999993" customHeight="1">
      <c r="B106" s="132"/>
      <c r="C106" s="132"/>
      <c r="D106" s="132"/>
      <c r="E106" s="132"/>
      <c r="F106" s="132"/>
      <c r="G106" s="132"/>
      <c r="H106" s="132"/>
    </row>
    <row r="107" spans="2:8" ht="9.9499999999999993" customHeight="1">
      <c r="B107" s="132"/>
      <c r="C107" s="132"/>
      <c r="D107" s="132"/>
      <c r="E107" s="132"/>
      <c r="F107" s="132"/>
      <c r="G107" s="132"/>
      <c r="H107" s="132"/>
    </row>
    <row r="108" spans="2:8" ht="9.9499999999999993" customHeight="1">
      <c r="B108" s="132"/>
      <c r="C108" s="132"/>
      <c r="D108" s="132"/>
      <c r="E108" s="132"/>
      <c r="F108" s="132"/>
      <c r="G108" s="132"/>
      <c r="H108" s="132"/>
    </row>
    <row r="109" spans="2:8" ht="9.9499999999999993" customHeight="1">
      <c r="B109" s="132"/>
      <c r="C109" s="132"/>
      <c r="D109" s="132"/>
      <c r="E109" s="132"/>
      <c r="F109" s="132"/>
      <c r="G109" s="132"/>
      <c r="H109" s="132"/>
    </row>
    <row r="110" spans="2:8" ht="9.9499999999999993" customHeight="1">
      <c r="B110" s="132"/>
      <c r="C110" s="132"/>
      <c r="D110" s="132"/>
      <c r="E110" s="132"/>
      <c r="F110" s="132"/>
      <c r="G110" s="132"/>
      <c r="H110" s="132"/>
    </row>
    <row r="111" spans="2:8" ht="9.9499999999999993" customHeight="1">
      <c r="B111" s="132"/>
      <c r="C111" s="132"/>
      <c r="D111" s="132"/>
      <c r="E111" s="132"/>
      <c r="F111" s="132"/>
      <c r="G111" s="132"/>
      <c r="H111" s="132"/>
    </row>
    <row r="112" spans="2:8" ht="9.9499999999999993" customHeight="1">
      <c r="B112" s="132"/>
      <c r="C112" s="132"/>
      <c r="D112" s="132"/>
      <c r="E112" s="132"/>
      <c r="F112" s="132"/>
      <c r="G112" s="132"/>
      <c r="H112" s="132"/>
    </row>
    <row r="113" spans="2:8" ht="9.9499999999999993" customHeight="1">
      <c r="B113" s="132"/>
      <c r="C113" s="132"/>
      <c r="D113" s="132"/>
      <c r="E113" s="132"/>
      <c r="F113" s="132"/>
      <c r="G113" s="132"/>
      <c r="H113" s="132"/>
    </row>
    <row r="114" spans="2:8" ht="9.9499999999999993" customHeight="1">
      <c r="B114" s="132"/>
      <c r="C114" s="132"/>
      <c r="D114" s="132"/>
      <c r="E114" s="132"/>
      <c r="F114" s="132"/>
      <c r="G114" s="132"/>
      <c r="H114" s="132"/>
    </row>
    <row r="115" spans="2:8" ht="9.9499999999999993" customHeight="1">
      <c r="B115" s="132"/>
      <c r="C115" s="132"/>
      <c r="D115" s="132"/>
      <c r="E115" s="132"/>
      <c r="F115" s="132"/>
      <c r="G115" s="132"/>
      <c r="H115" s="132"/>
    </row>
    <row r="116" spans="2:8" ht="9.9499999999999993" customHeight="1">
      <c r="B116" s="132"/>
      <c r="C116" s="132"/>
      <c r="D116" s="132"/>
      <c r="E116" s="132"/>
      <c r="F116" s="132"/>
      <c r="G116" s="132"/>
      <c r="H116" s="132"/>
    </row>
    <row r="117" spans="2:8" ht="9.9499999999999993" customHeight="1">
      <c r="B117" s="132"/>
      <c r="C117" s="132"/>
      <c r="D117" s="132"/>
      <c r="E117" s="132"/>
      <c r="F117" s="132"/>
      <c r="G117" s="132"/>
      <c r="H117" s="132"/>
    </row>
    <row r="118" spans="2:8" ht="9.9499999999999993" customHeight="1">
      <c r="B118" s="132"/>
      <c r="C118" s="132"/>
      <c r="D118" s="132"/>
      <c r="E118" s="132"/>
      <c r="F118" s="132"/>
      <c r="G118" s="132"/>
      <c r="H118" s="132"/>
    </row>
    <row r="119" spans="2:8" ht="9.9499999999999993" customHeight="1">
      <c r="B119" s="132"/>
      <c r="C119" s="132"/>
      <c r="D119" s="132"/>
      <c r="E119" s="132"/>
      <c r="F119" s="132"/>
      <c r="G119" s="132"/>
      <c r="H119" s="132"/>
    </row>
    <row r="120" spans="2:8" ht="9.9499999999999993" customHeight="1">
      <c r="B120" s="132"/>
      <c r="C120" s="132"/>
      <c r="D120" s="132"/>
      <c r="E120" s="132"/>
      <c r="F120" s="132"/>
      <c r="G120" s="132"/>
      <c r="H120" s="132"/>
    </row>
    <row r="121" spans="2:8" ht="9.9499999999999993" customHeight="1">
      <c r="B121" s="132"/>
      <c r="C121" s="132"/>
      <c r="D121" s="132"/>
      <c r="E121" s="132"/>
      <c r="F121" s="132"/>
      <c r="G121" s="132"/>
      <c r="H121" s="132"/>
    </row>
    <row r="122" spans="2:8" ht="9.9499999999999993" customHeight="1">
      <c r="B122" s="132"/>
      <c r="C122" s="132"/>
      <c r="D122" s="132"/>
      <c r="E122" s="132"/>
      <c r="F122" s="132"/>
      <c r="G122" s="132"/>
      <c r="H122" s="132"/>
    </row>
    <row r="123" spans="2:8" ht="9.9499999999999993" customHeight="1">
      <c r="B123" s="132"/>
      <c r="C123" s="132"/>
      <c r="D123" s="132"/>
      <c r="E123" s="132"/>
      <c r="F123" s="132"/>
      <c r="G123" s="132"/>
      <c r="H123" s="132"/>
    </row>
    <row r="124" spans="2:8" ht="9.9499999999999993" customHeight="1">
      <c r="B124" s="132"/>
      <c r="C124" s="132"/>
      <c r="D124" s="132"/>
      <c r="E124" s="132"/>
      <c r="F124" s="132"/>
      <c r="G124" s="132"/>
      <c r="H124" s="132"/>
    </row>
    <row r="125" spans="2:8" ht="9.9499999999999993" customHeight="1">
      <c r="B125" s="132"/>
      <c r="C125" s="132"/>
      <c r="D125" s="132"/>
      <c r="E125" s="132"/>
      <c r="F125" s="132"/>
      <c r="G125" s="132"/>
      <c r="H125" s="132"/>
    </row>
    <row r="126" spans="2:8" ht="9.9499999999999993" customHeight="1">
      <c r="B126" s="132"/>
      <c r="C126" s="132"/>
      <c r="D126" s="132"/>
      <c r="E126" s="132"/>
      <c r="F126" s="132"/>
      <c r="G126" s="132"/>
      <c r="H126" s="132"/>
    </row>
    <row r="127" spans="2:8" ht="9.9499999999999993" customHeight="1">
      <c r="B127" s="132"/>
      <c r="C127" s="132"/>
      <c r="D127" s="132"/>
      <c r="E127" s="132"/>
      <c r="F127" s="132"/>
      <c r="G127" s="132"/>
      <c r="H127" s="132"/>
    </row>
    <row r="128" spans="2:8" ht="9.9499999999999993" customHeight="1">
      <c r="B128" s="132"/>
      <c r="C128" s="132"/>
      <c r="D128" s="132"/>
      <c r="E128" s="132"/>
      <c r="F128" s="132"/>
      <c r="G128" s="132"/>
      <c r="H128" s="132"/>
    </row>
    <row r="129" spans="2:8" ht="9.9499999999999993" customHeight="1">
      <c r="B129" s="132"/>
      <c r="C129" s="132"/>
      <c r="D129" s="132"/>
      <c r="E129" s="132"/>
      <c r="F129" s="132"/>
      <c r="G129" s="132"/>
      <c r="H129" s="132"/>
    </row>
    <row r="130" spans="2:8" ht="9.9499999999999993" customHeight="1">
      <c r="B130" s="132"/>
      <c r="C130" s="132"/>
      <c r="D130" s="132"/>
      <c r="E130" s="132"/>
      <c r="F130" s="132"/>
      <c r="G130" s="132"/>
      <c r="H130" s="132"/>
    </row>
    <row r="131" spans="2:8" ht="9.9499999999999993" customHeight="1">
      <c r="B131" s="132"/>
      <c r="C131" s="132"/>
      <c r="D131" s="132"/>
      <c r="E131" s="132"/>
      <c r="F131" s="132"/>
      <c r="G131" s="132"/>
      <c r="H131" s="132"/>
    </row>
    <row r="132" spans="2:8" ht="9.9499999999999993" customHeight="1">
      <c r="B132" s="132"/>
      <c r="C132" s="132"/>
      <c r="D132" s="132"/>
      <c r="E132" s="132"/>
      <c r="F132" s="132"/>
      <c r="G132" s="132"/>
      <c r="H132" s="132"/>
    </row>
    <row r="133" spans="2:8" ht="9.9499999999999993" customHeight="1">
      <c r="B133" s="132"/>
      <c r="C133" s="132"/>
      <c r="D133" s="132"/>
      <c r="E133" s="132"/>
      <c r="F133" s="132"/>
      <c r="G133" s="132"/>
      <c r="H133" s="132"/>
    </row>
    <row r="134" spans="2:8" ht="9.9499999999999993" customHeight="1">
      <c r="B134" s="132"/>
      <c r="C134" s="132"/>
      <c r="D134" s="132"/>
      <c r="E134" s="132"/>
      <c r="F134" s="132"/>
      <c r="G134" s="132"/>
      <c r="H134" s="132"/>
    </row>
    <row r="135" spans="2:8" ht="9.9499999999999993" customHeight="1">
      <c r="B135" s="132"/>
      <c r="C135" s="132"/>
      <c r="D135" s="132"/>
      <c r="E135" s="132"/>
      <c r="F135" s="132"/>
      <c r="G135" s="132"/>
      <c r="H135" s="132"/>
    </row>
    <row r="136" spans="2:8" ht="9.9499999999999993" customHeight="1">
      <c r="B136" s="132"/>
      <c r="C136" s="132"/>
      <c r="D136" s="132"/>
      <c r="E136" s="132"/>
      <c r="F136" s="132"/>
      <c r="G136" s="132"/>
      <c r="H136" s="132"/>
    </row>
    <row r="137" spans="2:8" ht="9.9499999999999993" customHeight="1">
      <c r="B137" s="132"/>
      <c r="C137" s="132"/>
      <c r="D137" s="132"/>
      <c r="E137" s="132"/>
      <c r="F137" s="132"/>
      <c r="G137" s="132"/>
      <c r="H137" s="132"/>
    </row>
    <row r="138" spans="2:8" ht="9.9499999999999993" customHeight="1">
      <c r="B138" s="132"/>
      <c r="C138" s="132"/>
      <c r="D138" s="132"/>
      <c r="E138" s="132"/>
      <c r="F138" s="132"/>
      <c r="G138" s="132"/>
      <c r="H138" s="132"/>
    </row>
    <row r="139" spans="2:8" ht="9.9499999999999993" customHeight="1">
      <c r="B139" s="132"/>
      <c r="C139" s="132"/>
      <c r="D139" s="132"/>
      <c r="E139" s="132"/>
      <c r="F139" s="132"/>
      <c r="G139" s="132"/>
      <c r="H139" s="132"/>
    </row>
    <row r="140" spans="2:8" ht="9.9499999999999993" customHeight="1">
      <c r="B140" s="132"/>
      <c r="C140" s="132"/>
      <c r="D140" s="132"/>
      <c r="E140" s="132"/>
      <c r="F140" s="132"/>
      <c r="G140" s="132"/>
      <c r="H140" s="132"/>
    </row>
    <row r="141" spans="2:8" ht="9.9499999999999993" customHeight="1">
      <c r="B141" s="132"/>
      <c r="C141" s="132"/>
      <c r="D141" s="132"/>
      <c r="E141" s="132"/>
      <c r="F141" s="132"/>
      <c r="G141" s="132"/>
      <c r="H141" s="132"/>
    </row>
    <row r="142" spans="2:8" ht="9.9499999999999993" customHeight="1">
      <c r="B142" s="132"/>
      <c r="C142" s="132"/>
      <c r="D142" s="132"/>
      <c r="E142" s="132"/>
      <c r="F142" s="132"/>
      <c r="G142" s="132"/>
      <c r="H142" s="132"/>
    </row>
    <row r="143" spans="2:8" ht="9.9499999999999993" customHeight="1">
      <c r="B143" s="132"/>
      <c r="C143" s="132"/>
      <c r="D143" s="132"/>
      <c r="E143" s="132"/>
      <c r="F143" s="132"/>
      <c r="G143" s="132"/>
      <c r="H143" s="132"/>
    </row>
    <row r="144" spans="2:8" ht="9.9499999999999993" customHeight="1">
      <c r="B144" s="132"/>
      <c r="C144" s="132"/>
      <c r="D144" s="132"/>
      <c r="E144" s="132"/>
      <c r="F144" s="132"/>
      <c r="G144" s="132"/>
      <c r="H144" s="132"/>
    </row>
    <row r="145" spans="2:8" ht="9.9499999999999993" customHeight="1">
      <c r="B145" s="132"/>
      <c r="C145" s="132"/>
      <c r="D145" s="132"/>
      <c r="E145" s="132"/>
      <c r="F145" s="132"/>
      <c r="G145" s="132"/>
      <c r="H145" s="132"/>
    </row>
    <row r="146" spans="2:8" ht="9.9499999999999993" customHeight="1">
      <c r="B146" s="132"/>
      <c r="C146" s="132"/>
      <c r="D146" s="132"/>
      <c r="E146" s="132"/>
      <c r="F146" s="132"/>
      <c r="G146" s="132"/>
      <c r="H146" s="132"/>
    </row>
    <row r="147" spans="2:8" ht="9.9499999999999993" customHeight="1">
      <c r="B147" s="132"/>
      <c r="C147" s="132"/>
      <c r="D147" s="132"/>
      <c r="E147" s="132"/>
      <c r="F147" s="132"/>
      <c r="G147" s="132"/>
      <c r="H147" s="132"/>
    </row>
    <row r="148" spans="2:8" ht="9.9499999999999993" customHeight="1">
      <c r="B148" s="132"/>
      <c r="C148" s="132"/>
      <c r="D148" s="132"/>
      <c r="E148" s="132"/>
      <c r="F148" s="132"/>
      <c r="G148" s="132"/>
      <c r="H148" s="132"/>
    </row>
    <row r="149" spans="2:8" ht="9.9499999999999993" customHeight="1">
      <c r="B149" s="132"/>
      <c r="C149" s="132"/>
      <c r="D149" s="132"/>
      <c r="E149" s="132"/>
      <c r="F149" s="132"/>
      <c r="G149" s="132"/>
      <c r="H149" s="132"/>
    </row>
    <row r="150" spans="2:8" ht="9.9499999999999993" customHeight="1">
      <c r="B150" s="132"/>
      <c r="C150" s="132"/>
      <c r="D150" s="132"/>
      <c r="E150" s="132"/>
      <c r="F150" s="132"/>
      <c r="G150" s="132"/>
      <c r="H150" s="132"/>
    </row>
    <row r="151" spans="2:8" ht="9.9499999999999993" customHeight="1">
      <c r="B151" s="132"/>
      <c r="C151" s="132"/>
      <c r="D151" s="132"/>
      <c r="E151" s="132"/>
      <c r="F151" s="132"/>
      <c r="G151" s="132"/>
      <c r="H151" s="132"/>
    </row>
    <row r="152" spans="2:8" ht="9.9499999999999993" customHeight="1">
      <c r="B152" s="132"/>
      <c r="C152" s="132"/>
      <c r="D152" s="132"/>
      <c r="E152" s="132"/>
      <c r="F152" s="132"/>
      <c r="G152" s="132"/>
      <c r="H152" s="132"/>
    </row>
    <row r="153" spans="2:8" ht="9.9499999999999993" customHeight="1">
      <c r="B153" s="132"/>
      <c r="C153" s="132"/>
      <c r="D153" s="132"/>
      <c r="E153" s="132"/>
      <c r="F153" s="132"/>
      <c r="G153" s="132"/>
      <c r="H153" s="132"/>
    </row>
    <row r="154" spans="2:8" ht="9.9499999999999993" customHeight="1">
      <c r="B154" s="132"/>
      <c r="C154" s="132"/>
      <c r="D154" s="132"/>
      <c r="E154" s="132"/>
      <c r="F154" s="132"/>
      <c r="G154" s="132"/>
      <c r="H154" s="132"/>
    </row>
    <row r="155" spans="2:8" ht="9.9499999999999993" customHeight="1">
      <c r="B155" s="132"/>
      <c r="C155" s="132"/>
      <c r="D155" s="132"/>
      <c r="E155" s="132"/>
      <c r="F155" s="132"/>
      <c r="G155" s="132"/>
      <c r="H155" s="132"/>
    </row>
    <row r="156" spans="2:8" ht="9.9499999999999993" customHeight="1">
      <c r="B156" s="132"/>
      <c r="C156" s="132"/>
      <c r="D156" s="132"/>
      <c r="E156" s="132"/>
      <c r="F156" s="132"/>
      <c r="G156" s="132"/>
      <c r="H156" s="132"/>
    </row>
    <row r="157" spans="2:8" ht="9.9499999999999993" customHeight="1">
      <c r="B157" s="132"/>
      <c r="C157" s="132"/>
      <c r="D157" s="132"/>
      <c r="E157" s="132"/>
      <c r="F157" s="132"/>
      <c r="G157" s="132"/>
      <c r="H157" s="132"/>
    </row>
    <row r="158" spans="2:8" ht="9.9499999999999993" customHeight="1">
      <c r="B158" s="132"/>
      <c r="C158" s="132"/>
      <c r="D158" s="132"/>
      <c r="E158" s="132"/>
      <c r="F158" s="132"/>
      <c r="G158" s="132"/>
      <c r="H158" s="132"/>
    </row>
    <row r="159" spans="2:8" ht="9.9499999999999993" customHeight="1">
      <c r="B159" s="132"/>
      <c r="C159" s="132"/>
      <c r="D159" s="132"/>
      <c r="E159" s="132"/>
      <c r="F159" s="132"/>
      <c r="G159" s="132"/>
      <c r="H159" s="132"/>
    </row>
    <row r="160" spans="2:8" ht="9.9499999999999993" customHeight="1">
      <c r="B160" s="132"/>
      <c r="C160" s="132"/>
      <c r="D160" s="132"/>
      <c r="E160" s="132"/>
      <c r="F160" s="132"/>
      <c r="G160" s="132"/>
      <c r="H160" s="132"/>
    </row>
    <row r="161" spans="2:8" ht="9.9499999999999993" customHeight="1">
      <c r="B161" s="132"/>
      <c r="C161" s="132"/>
      <c r="D161" s="132"/>
      <c r="E161" s="132"/>
      <c r="F161" s="132"/>
      <c r="G161" s="132"/>
      <c r="H161" s="132"/>
    </row>
    <row r="162" spans="2:8" ht="9.9499999999999993" customHeight="1">
      <c r="B162" s="132"/>
      <c r="C162" s="132"/>
      <c r="D162" s="132"/>
      <c r="E162" s="132"/>
      <c r="F162" s="132"/>
      <c r="G162" s="132"/>
      <c r="H162" s="132"/>
    </row>
    <row r="163" spans="2:8" ht="9.9499999999999993" customHeight="1">
      <c r="B163" s="132"/>
      <c r="C163" s="132"/>
      <c r="D163" s="132"/>
      <c r="E163" s="132"/>
      <c r="F163" s="132"/>
      <c r="G163" s="132"/>
      <c r="H163" s="132"/>
    </row>
    <row r="164" spans="2:8" ht="9.9499999999999993" customHeight="1">
      <c r="B164" s="132"/>
      <c r="C164" s="132"/>
      <c r="D164" s="132"/>
      <c r="E164" s="132"/>
      <c r="F164" s="132"/>
      <c r="G164" s="132"/>
      <c r="H164" s="132"/>
    </row>
    <row r="165" spans="2:8" ht="9.9499999999999993" customHeight="1">
      <c r="B165" s="132"/>
      <c r="C165" s="132"/>
      <c r="D165" s="132"/>
      <c r="E165" s="132"/>
      <c r="F165" s="132"/>
      <c r="G165" s="132"/>
      <c r="H165" s="132"/>
    </row>
    <row r="166" spans="2:8" ht="9.9499999999999993" customHeight="1">
      <c r="B166" s="132"/>
      <c r="C166" s="132"/>
      <c r="D166" s="132"/>
      <c r="E166" s="132"/>
      <c r="F166" s="132"/>
      <c r="G166" s="132"/>
      <c r="H166" s="132"/>
    </row>
    <row r="167" spans="2:8" ht="9.9499999999999993" customHeight="1">
      <c r="B167" s="132"/>
      <c r="C167" s="132"/>
      <c r="D167" s="132"/>
      <c r="E167" s="132"/>
      <c r="F167" s="132"/>
      <c r="G167" s="132"/>
      <c r="H167" s="132"/>
    </row>
    <row r="168" spans="2:8" ht="9.9499999999999993" customHeight="1">
      <c r="B168" s="132"/>
      <c r="C168" s="132"/>
      <c r="D168" s="132"/>
      <c r="E168" s="132"/>
      <c r="F168" s="132"/>
      <c r="G168" s="132"/>
      <c r="H168" s="132"/>
    </row>
    <row r="169" spans="2:8" ht="9.9499999999999993" customHeight="1">
      <c r="B169" s="132"/>
      <c r="C169" s="132"/>
      <c r="D169" s="132"/>
      <c r="E169" s="132"/>
      <c r="F169" s="132"/>
      <c r="G169" s="132"/>
      <c r="H169" s="132"/>
    </row>
    <row r="170" spans="2:8" ht="9.9499999999999993" customHeight="1">
      <c r="B170" s="132"/>
      <c r="C170" s="132"/>
      <c r="D170" s="132"/>
      <c r="E170" s="132"/>
      <c r="F170" s="132"/>
      <c r="G170" s="132"/>
      <c r="H170" s="132"/>
    </row>
    <row r="171" spans="2:8" ht="9.9499999999999993" customHeight="1">
      <c r="B171" s="132"/>
      <c r="C171" s="132"/>
      <c r="D171" s="132"/>
      <c r="E171" s="132"/>
      <c r="F171" s="132"/>
      <c r="G171" s="132"/>
      <c r="H171" s="132"/>
    </row>
    <row r="172" spans="2:8" ht="9.9499999999999993" customHeight="1">
      <c r="B172" s="132"/>
      <c r="C172" s="132"/>
      <c r="D172" s="132"/>
      <c r="E172" s="132"/>
      <c r="F172" s="132"/>
      <c r="G172" s="132"/>
      <c r="H172" s="132"/>
    </row>
    <row r="173" spans="2:8" ht="9.9499999999999993" customHeight="1">
      <c r="B173" s="132"/>
      <c r="C173" s="132"/>
      <c r="D173" s="132"/>
      <c r="E173" s="132"/>
      <c r="F173" s="132"/>
      <c r="G173" s="132"/>
      <c r="H173" s="132"/>
    </row>
    <row r="174" spans="2:8" ht="9.9499999999999993" customHeight="1">
      <c r="B174" s="132"/>
      <c r="C174" s="132"/>
      <c r="D174" s="132"/>
      <c r="E174" s="132"/>
      <c r="F174" s="132"/>
      <c r="G174" s="132"/>
      <c r="H174" s="132"/>
    </row>
    <row r="175" spans="2:8" ht="9.9499999999999993" customHeight="1">
      <c r="B175" s="132"/>
      <c r="C175" s="132"/>
      <c r="D175" s="132"/>
      <c r="E175" s="132"/>
      <c r="F175" s="132"/>
      <c r="G175" s="132"/>
      <c r="H175" s="132"/>
    </row>
    <row r="176" spans="2:8" ht="9.9499999999999993" customHeight="1">
      <c r="B176" s="132"/>
      <c r="C176" s="132"/>
      <c r="D176" s="132"/>
      <c r="E176" s="132"/>
      <c r="F176" s="132"/>
      <c r="G176" s="132"/>
      <c r="H176" s="132"/>
    </row>
    <row r="177" spans="2:8" ht="9.9499999999999993" customHeight="1">
      <c r="B177" s="132"/>
      <c r="C177" s="132"/>
      <c r="D177" s="132"/>
      <c r="E177" s="132"/>
      <c r="F177" s="132"/>
      <c r="G177" s="132"/>
      <c r="H177" s="132"/>
    </row>
    <row r="178" spans="2:8" ht="9.9499999999999993" customHeight="1">
      <c r="B178" s="132"/>
      <c r="C178" s="132"/>
      <c r="D178" s="132"/>
      <c r="E178" s="132"/>
      <c r="F178" s="132"/>
      <c r="G178" s="132"/>
      <c r="H178" s="132"/>
    </row>
    <row r="179" spans="2:8" ht="9.9499999999999993" customHeight="1">
      <c r="B179" s="132"/>
      <c r="C179" s="132"/>
      <c r="D179" s="132"/>
      <c r="E179" s="132"/>
      <c r="F179" s="132"/>
      <c r="G179" s="132"/>
      <c r="H179" s="132"/>
    </row>
    <row r="180" spans="2:8" ht="9.9499999999999993" customHeight="1">
      <c r="B180" s="132"/>
      <c r="C180" s="132"/>
      <c r="D180" s="132"/>
      <c r="E180" s="132"/>
      <c r="F180" s="132"/>
      <c r="G180" s="132"/>
      <c r="H180" s="132"/>
    </row>
    <row r="181" spans="2:8" ht="9.9499999999999993" customHeight="1">
      <c r="B181" s="132"/>
      <c r="C181" s="132"/>
      <c r="D181" s="132"/>
      <c r="E181" s="132"/>
      <c r="F181" s="132"/>
      <c r="G181" s="132"/>
      <c r="H181" s="132"/>
    </row>
    <row r="182" spans="2:8" ht="9.9499999999999993" customHeight="1">
      <c r="B182" s="132"/>
      <c r="C182" s="132"/>
      <c r="D182" s="132"/>
      <c r="E182" s="132"/>
      <c r="F182" s="132"/>
      <c r="G182" s="132"/>
      <c r="H182" s="132"/>
    </row>
    <row r="183" spans="2:8" ht="9.9499999999999993" customHeight="1">
      <c r="B183" s="132"/>
      <c r="C183" s="132"/>
      <c r="D183" s="132"/>
      <c r="E183" s="132"/>
      <c r="F183" s="132"/>
      <c r="G183" s="132"/>
      <c r="H183" s="132"/>
    </row>
    <row r="184" spans="2:8" ht="9.9499999999999993" customHeight="1">
      <c r="B184" s="132"/>
      <c r="C184" s="132"/>
      <c r="D184" s="132"/>
      <c r="E184" s="132"/>
      <c r="F184" s="132"/>
      <c r="G184" s="132"/>
      <c r="H184" s="132"/>
    </row>
    <row r="185" spans="2:8" ht="9.9499999999999993" customHeight="1">
      <c r="B185" s="132"/>
      <c r="C185" s="132"/>
      <c r="D185" s="132"/>
      <c r="E185" s="132"/>
      <c r="F185" s="132"/>
      <c r="G185" s="132"/>
      <c r="H185" s="132"/>
    </row>
    <row r="186" spans="2:8" ht="9.9499999999999993" customHeight="1">
      <c r="B186" s="132"/>
      <c r="C186" s="132"/>
      <c r="D186" s="132"/>
      <c r="E186" s="132"/>
      <c r="F186" s="132"/>
      <c r="G186" s="132"/>
      <c r="H186" s="132"/>
    </row>
    <row r="187" spans="2:8" ht="9.9499999999999993" customHeight="1">
      <c r="B187" s="132"/>
      <c r="C187" s="132"/>
      <c r="D187" s="132"/>
      <c r="E187" s="132"/>
      <c r="F187" s="132"/>
      <c r="G187" s="132"/>
      <c r="H187" s="132"/>
    </row>
    <row r="188" spans="2:8" ht="9.9499999999999993" customHeight="1">
      <c r="B188" s="132"/>
      <c r="C188" s="132"/>
      <c r="D188" s="132"/>
      <c r="E188" s="132"/>
      <c r="F188" s="132"/>
      <c r="G188" s="132"/>
      <c r="H188" s="132"/>
    </row>
    <row r="189" spans="2:8" ht="9.9499999999999993" customHeight="1">
      <c r="B189" s="132"/>
      <c r="C189" s="132"/>
      <c r="D189" s="132"/>
      <c r="E189" s="132"/>
      <c r="F189" s="132"/>
      <c r="G189" s="132"/>
      <c r="H189" s="132"/>
    </row>
    <row r="190" spans="2:8" ht="9.9499999999999993" customHeight="1">
      <c r="B190" s="132"/>
      <c r="C190" s="132"/>
      <c r="D190" s="132"/>
      <c r="E190" s="132"/>
      <c r="F190" s="132"/>
      <c r="G190" s="132"/>
      <c r="H190" s="132"/>
    </row>
    <row r="191" spans="2:8" ht="9.9499999999999993" customHeight="1">
      <c r="B191" s="132"/>
      <c r="C191" s="132"/>
      <c r="D191" s="132"/>
      <c r="E191" s="132"/>
      <c r="F191" s="132"/>
      <c r="G191" s="132"/>
      <c r="H191" s="132"/>
    </row>
    <row r="192" spans="2:8" ht="9.9499999999999993" customHeight="1">
      <c r="B192" s="132"/>
      <c r="C192" s="132"/>
      <c r="D192" s="132"/>
      <c r="E192" s="132"/>
      <c r="F192" s="132"/>
      <c r="G192" s="132"/>
      <c r="H192" s="132"/>
    </row>
    <row r="193" spans="2:8" ht="9.9499999999999993" customHeight="1">
      <c r="B193" s="132"/>
      <c r="C193" s="132"/>
      <c r="D193" s="132"/>
      <c r="E193" s="132"/>
      <c r="F193" s="132"/>
      <c r="G193" s="132"/>
      <c r="H193" s="132"/>
    </row>
    <row r="194" spans="2:8" ht="9.9499999999999993" customHeight="1">
      <c r="B194" s="132"/>
      <c r="C194" s="132"/>
      <c r="D194" s="132"/>
      <c r="E194" s="132"/>
      <c r="F194" s="132"/>
      <c r="G194" s="132"/>
      <c r="H194" s="132"/>
    </row>
    <row r="195" spans="2:8" ht="9.9499999999999993" customHeight="1">
      <c r="B195" s="132"/>
      <c r="C195" s="132"/>
      <c r="D195" s="132"/>
      <c r="E195" s="132"/>
      <c r="F195" s="132"/>
      <c r="G195" s="132"/>
      <c r="H195" s="132"/>
    </row>
    <row r="196" spans="2:8" ht="9.9499999999999993" customHeight="1">
      <c r="B196" s="132"/>
      <c r="C196" s="132"/>
      <c r="D196" s="132"/>
      <c r="E196" s="132"/>
      <c r="F196" s="132"/>
      <c r="G196" s="132"/>
      <c r="H196" s="132"/>
    </row>
    <row r="197" spans="2:8" ht="9.9499999999999993" customHeight="1">
      <c r="B197" s="132"/>
      <c r="C197" s="132"/>
      <c r="D197" s="132"/>
      <c r="E197" s="132"/>
      <c r="F197" s="132"/>
      <c r="G197" s="132"/>
      <c r="H197" s="132"/>
    </row>
    <row r="198" spans="2:8" ht="9.9499999999999993" customHeight="1">
      <c r="B198" s="132"/>
      <c r="C198" s="132"/>
      <c r="D198" s="132"/>
      <c r="E198" s="132"/>
      <c r="F198" s="132"/>
      <c r="G198" s="132"/>
      <c r="H198" s="132"/>
    </row>
    <row r="199" spans="2:8" ht="9.9499999999999993" customHeight="1">
      <c r="B199" s="132"/>
      <c r="C199" s="132"/>
      <c r="D199" s="132"/>
      <c r="E199" s="132"/>
      <c r="F199" s="132"/>
      <c r="G199" s="132"/>
      <c r="H199" s="132"/>
    </row>
    <row r="200" spans="2:8" ht="9.9499999999999993" customHeight="1">
      <c r="B200" s="132"/>
      <c r="C200" s="132"/>
      <c r="D200" s="132"/>
      <c r="E200" s="132"/>
      <c r="F200" s="132"/>
      <c r="G200" s="132"/>
      <c r="H200" s="132"/>
    </row>
    <row r="201" spans="2:8" ht="9.9499999999999993" customHeight="1">
      <c r="B201" s="132"/>
      <c r="C201" s="132"/>
      <c r="D201" s="132"/>
      <c r="E201" s="132"/>
      <c r="F201" s="132"/>
      <c r="G201" s="132"/>
      <c r="H201" s="132"/>
    </row>
    <row r="202" spans="2:8" ht="9.9499999999999993" customHeight="1">
      <c r="B202" s="132"/>
      <c r="C202" s="132"/>
      <c r="D202" s="132"/>
      <c r="E202" s="132"/>
      <c r="F202" s="132"/>
      <c r="G202" s="132"/>
      <c r="H202" s="132"/>
    </row>
    <row r="203" spans="2:8" ht="9.9499999999999993" customHeight="1">
      <c r="B203" s="132"/>
      <c r="C203" s="132"/>
      <c r="D203" s="132"/>
      <c r="E203" s="132"/>
      <c r="F203" s="132"/>
      <c r="G203" s="132"/>
      <c r="H203" s="132"/>
    </row>
    <row r="204" spans="2:8" ht="9.9499999999999993" customHeight="1">
      <c r="B204" s="132"/>
      <c r="C204" s="132"/>
      <c r="D204" s="132"/>
      <c r="E204" s="132"/>
      <c r="F204" s="132"/>
      <c r="G204" s="132"/>
      <c r="H204" s="132"/>
    </row>
    <row r="205" spans="2:8" ht="9.9499999999999993" customHeight="1">
      <c r="B205" s="132"/>
      <c r="C205" s="132"/>
      <c r="D205" s="132"/>
      <c r="E205" s="132"/>
      <c r="F205" s="132"/>
      <c r="G205" s="132"/>
      <c r="H205" s="132"/>
    </row>
    <row r="206" spans="2:8" ht="9.9499999999999993" customHeight="1">
      <c r="B206" s="132"/>
      <c r="C206" s="132"/>
      <c r="D206" s="132"/>
      <c r="E206" s="132"/>
      <c r="F206" s="132"/>
      <c r="G206" s="132"/>
      <c r="H206" s="132"/>
    </row>
    <row r="207" spans="2:8" ht="9.9499999999999993" customHeight="1">
      <c r="B207" s="132"/>
      <c r="C207" s="132"/>
      <c r="D207" s="132"/>
      <c r="E207" s="132"/>
      <c r="F207" s="132"/>
      <c r="G207" s="132"/>
      <c r="H207" s="132"/>
    </row>
    <row r="208" spans="2:8" ht="9.9499999999999993" customHeight="1">
      <c r="B208" s="132"/>
      <c r="C208" s="132"/>
      <c r="D208" s="132"/>
      <c r="E208" s="132"/>
      <c r="F208" s="132"/>
      <c r="G208" s="132"/>
      <c r="H208" s="132"/>
    </row>
    <row r="209" spans="2:8" ht="9.9499999999999993" customHeight="1">
      <c r="B209" s="132"/>
      <c r="C209" s="132"/>
      <c r="D209" s="132"/>
      <c r="E209" s="132"/>
      <c r="F209" s="132"/>
      <c r="G209" s="132"/>
      <c r="H209" s="132"/>
    </row>
    <row r="210" spans="2:8" ht="9.9499999999999993" customHeight="1">
      <c r="B210" s="132"/>
      <c r="C210" s="132"/>
      <c r="D210" s="132"/>
      <c r="E210" s="132"/>
      <c r="F210" s="132"/>
      <c r="G210" s="132"/>
      <c r="H210" s="132"/>
    </row>
    <row r="211" spans="2:8" ht="9.9499999999999993" customHeight="1">
      <c r="B211" s="132"/>
      <c r="C211" s="132"/>
      <c r="D211" s="132"/>
      <c r="E211" s="132"/>
      <c r="F211" s="132"/>
      <c r="G211" s="132"/>
      <c r="H211" s="132"/>
    </row>
    <row r="212" spans="2:8" ht="9.9499999999999993" customHeight="1">
      <c r="B212" s="132"/>
      <c r="C212" s="132"/>
      <c r="D212" s="132"/>
      <c r="E212" s="132"/>
      <c r="F212" s="132"/>
      <c r="G212" s="132"/>
      <c r="H212" s="132"/>
    </row>
    <row r="213" spans="2:8" ht="9.9499999999999993" customHeight="1">
      <c r="B213" s="132"/>
      <c r="C213" s="132"/>
      <c r="D213" s="132"/>
      <c r="E213" s="132"/>
      <c r="F213" s="132"/>
      <c r="G213" s="132"/>
      <c r="H213" s="132"/>
    </row>
    <row r="214" spans="2:8" ht="9.9499999999999993" customHeight="1">
      <c r="B214" s="132"/>
      <c r="C214" s="132"/>
      <c r="D214" s="132"/>
      <c r="E214" s="132"/>
      <c r="F214" s="132"/>
      <c r="G214" s="132"/>
      <c r="H214" s="132"/>
    </row>
    <row r="215" spans="2:8" ht="9.9499999999999993" customHeight="1">
      <c r="B215" s="132"/>
      <c r="C215" s="132"/>
      <c r="D215" s="132"/>
      <c r="E215" s="132"/>
      <c r="F215" s="132"/>
      <c r="G215" s="132"/>
      <c r="H215" s="132"/>
    </row>
    <row r="216" spans="2:8" ht="9.9499999999999993" customHeight="1">
      <c r="B216" s="132"/>
      <c r="C216" s="132"/>
      <c r="D216" s="132"/>
      <c r="E216" s="132"/>
      <c r="F216" s="132"/>
      <c r="G216" s="132"/>
      <c r="H216" s="132"/>
    </row>
    <row r="217" spans="2:8" ht="9.9499999999999993" customHeight="1">
      <c r="B217" s="132"/>
      <c r="C217" s="132"/>
      <c r="D217" s="132"/>
      <c r="E217" s="132"/>
      <c r="F217" s="132"/>
      <c r="G217" s="132"/>
      <c r="H217" s="132"/>
    </row>
    <row r="218" spans="2:8" ht="9.9499999999999993" customHeight="1">
      <c r="B218" s="132"/>
      <c r="C218" s="132"/>
      <c r="D218" s="132"/>
      <c r="E218" s="132"/>
      <c r="F218" s="132"/>
      <c r="G218" s="132"/>
      <c r="H218" s="132"/>
    </row>
    <row r="219" spans="2:8" ht="9.9499999999999993" customHeight="1">
      <c r="B219" s="132"/>
      <c r="C219" s="132"/>
      <c r="D219" s="132"/>
      <c r="E219" s="132"/>
      <c r="F219" s="132"/>
      <c r="G219" s="132"/>
      <c r="H219" s="132"/>
    </row>
    <row r="220" spans="2:8" ht="9.9499999999999993" customHeight="1">
      <c r="B220" s="132"/>
      <c r="C220" s="132"/>
      <c r="D220" s="132"/>
      <c r="E220" s="132"/>
      <c r="F220" s="132"/>
      <c r="G220" s="132"/>
      <c r="H220" s="132"/>
    </row>
    <row r="221" spans="2:8" ht="9.9499999999999993" customHeight="1">
      <c r="B221" s="132"/>
      <c r="C221" s="132"/>
      <c r="D221" s="132"/>
      <c r="E221" s="132"/>
      <c r="F221" s="132"/>
      <c r="G221" s="132"/>
      <c r="H221" s="132"/>
    </row>
    <row r="222" spans="2:8" ht="9.9499999999999993" customHeight="1">
      <c r="B222" s="132"/>
      <c r="C222" s="132"/>
      <c r="D222" s="132"/>
      <c r="E222" s="132"/>
      <c r="F222" s="132"/>
      <c r="G222" s="132"/>
      <c r="H222" s="132"/>
    </row>
    <row r="223" spans="2:8" ht="9.9499999999999993" customHeight="1">
      <c r="B223" s="132"/>
      <c r="C223" s="132"/>
      <c r="D223" s="132"/>
      <c r="E223" s="132"/>
      <c r="F223" s="132"/>
      <c r="G223" s="132"/>
      <c r="H223" s="132"/>
    </row>
    <row r="224" spans="2:8" ht="9.9499999999999993" customHeight="1">
      <c r="B224" s="132"/>
      <c r="C224" s="132"/>
      <c r="D224" s="132"/>
      <c r="E224" s="132"/>
      <c r="F224" s="132"/>
      <c r="G224" s="132"/>
      <c r="H224" s="132"/>
    </row>
    <row r="225" spans="2:8" ht="9.9499999999999993" customHeight="1">
      <c r="B225" s="132"/>
      <c r="C225" s="132"/>
      <c r="D225" s="132"/>
      <c r="E225" s="132"/>
      <c r="F225" s="132"/>
      <c r="G225" s="132"/>
      <c r="H225" s="132"/>
    </row>
    <row r="226" spans="2:8" ht="9.9499999999999993" customHeight="1">
      <c r="B226" s="132"/>
      <c r="C226" s="132"/>
      <c r="D226" s="132"/>
      <c r="E226" s="132"/>
      <c r="F226" s="132"/>
      <c r="G226" s="132"/>
      <c r="H226" s="132"/>
    </row>
    <row r="227" spans="2:8" ht="9.9499999999999993" customHeight="1">
      <c r="B227" s="132"/>
      <c r="C227" s="132"/>
      <c r="D227" s="132"/>
      <c r="E227" s="132"/>
      <c r="F227" s="132"/>
      <c r="G227" s="132"/>
      <c r="H227" s="132"/>
    </row>
    <row r="228" spans="2:8" ht="9.9499999999999993" customHeight="1">
      <c r="B228" s="132"/>
      <c r="C228" s="132"/>
      <c r="D228" s="132"/>
      <c r="E228" s="132"/>
      <c r="F228" s="132"/>
      <c r="G228" s="132"/>
      <c r="H228" s="132"/>
    </row>
    <row r="229" spans="2:8" ht="9.9499999999999993" customHeight="1">
      <c r="B229" s="132"/>
      <c r="C229" s="132"/>
      <c r="D229" s="132"/>
      <c r="E229" s="132"/>
      <c r="F229" s="132"/>
      <c r="G229" s="132"/>
      <c r="H229" s="132"/>
    </row>
    <row r="230" spans="2:8" ht="9.9499999999999993" customHeight="1">
      <c r="B230" s="132"/>
      <c r="C230" s="132"/>
      <c r="D230" s="132"/>
      <c r="E230" s="132"/>
      <c r="F230" s="132"/>
      <c r="G230" s="132"/>
      <c r="H230" s="132"/>
    </row>
    <row r="231" spans="2:8" ht="9.9499999999999993" customHeight="1">
      <c r="B231" s="132"/>
      <c r="C231" s="132"/>
      <c r="D231" s="132"/>
      <c r="E231" s="132"/>
      <c r="F231" s="132"/>
      <c r="G231" s="132"/>
      <c r="H231" s="132"/>
    </row>
    <row r="232" spans="2:8" ht="9.9499999999999993" customHeight="1">
      <c r="B232" s="132"/>
      <c r="C232" s="132"/>
      <c r="D232" s="132"/>
      <c r="E232" s="132"/>
      <c r="F232" s="132"/>
      <c r="G232" s="132"/>
      <c r="H232" s="132"/>
    </row>
    <row r="233" spans="2:8" ht="9.9499999999999993" customHeight="1">
      <c r="B233" s="132"/>
      <c r="C233" s="132"/>
      <c r="D233" s="132"/>
      <c r="E233" s="132"/>
      <c r="F233" s="132"/>
      <c r="G233" s="132"/>
      <c r="H233" s="132"/>
    </row>
    <row r="234" spans="2:8" ht="9.9499999999999993" customHeight="1">
      <c r="B234" s="132"/>
      <c r="C234" s="132"/>
      <c r="D234" s="132"/>
      <c r="E234" s="132"/>
      <c r="F234" s="132"/>
      <c r="G234" s="132"/>
      <c r="H234" s="132"/>
    </row>
    <row r="235" spans="2:8" ht="9.9499999999999993" customHeight="1">
      <c r="B235" s="132"/>
      <c r="C235" s="132"/>
      <c r="D235" s="132"/>
      <c r="E235" s="132"/>
      <c r="F235" s="132"/>
      <c r="G235" s="132"/>
      <c r="H235" s="132"/>
    </row>
    <row r="236" spans="2:8" ht="9.9499999999999993" customHeight="1">
      <c r="B236" s="132"/>
      <c r="C236" s="132"/>
      <c r="D236" s="132"/>
      <c r="E236" s="132"/>
      <c r="F236" s="132"/>
      <c r="G236" s="132"/>
      <c r="H236" s="132"/>
    </row>
    <row r="237" spans="2:8" ht="9.9499999999999993" customHeight="1">
      <c r="B237" s="132"/>
      <c r="C237" s="132"/>
      <c r="D237" s="132"/>
      <c r="E237" s="132"/>
      <c r="F237" s="132"/>
      <c r="G237" s="132"/>
      <c r="H237" s="132"/>
    </row>
    <row r="238" spans="2:8" ht="9.9499999999999993" customHeight="1">
      <c r="B238" s="132"/>
      <c r="C238" s="132"/>
      <c r="D238" s="132"/>
      <c r="E238" s="132"/>
      <c r="F238" s="132"/>
      <c r="G238" s="132"/>
      <c r="H238" s="132"/>
    </row>
    <row r="239" spans="2:8" ht="9.9499999999999993" customHeight="1">
      <c r="B239" s="132"/>
      <c r="C239" s="132"/>
      <c r="D239" s="132"/>
      <c r="E239" s="132"/>
      <c r="F239" s="132"/>
      <c r="G239" s="132"/>
      <c r="H239" s="132"/>
    </row>
    <row r="240" spans="2:8" ht="9.9499999999999993" customHeight="1">
      <c r="B240" s="132"/>
      <c r="C240" s="132"/>
      <c r="D240" s="132"/>
      <c r="E240" s="132"/>
      <c r="F240" s="132"/>
      <c r="G240" s="132"/>
      <c r="H240" s="132"/>
    </row>
    <row r="241" spans="2:8" ht="9.9499999999999993" customHeight="1">
      <c r="B241" s="132"/>
      <c r="C241" s="132"/>
      <c r="D241" s="132"/>
      <c r="E241" s="132"/>
      <c r="F241" s="132"/>
      <c r="G241" s="132"/>
      <c r="H241" s="132"/>
    </row>
    <row r="242" spans="2:8" ht="9.9499999999999993" customHeight="1">
      <c r="B242" s="132"/>
      <c r="C242" s="132"/>
      <c r="D242" s="132"/>
      <c r="E242" s="132"/>
      <c r="F242" s="132"/>
      <c r="G242" s="132"/>
      <c r="H242" s="132"/>
    </row>
    <row r="243" spans="2:8" ht="9.9499999999999993" customHeight="1">
      <c r="B243" s="132"/>
      <c r="C243" s="132"/>
      <c r="D243" s="132"/>
      <c r="E243" s="132"/>
      <c r="F243" s="132"/>
      <c r="G243" s="132"/>
      <c r="H243" s="132"/>
    </row>
    <row r="244" spans="2:8" ht="9.9499999999999993" customHeight="1">
      <c r="B244" s="132"/>
      <c r="C244" s="132"/>
      <c r="D244" s="132"/>
      <c r="E244" s="132"/>
      <c r="F244" s="132"/>
      <c r="G244" s="132"/>
      <c r="H244" s="132"/>
    </row>
    <row r="245" spans="2:8" ht="9.9499999999999993" customHeight="1">
      <c r="B245" s="132"/>
      <c r="C245" s="132"/>
      <c r="D245" s="132"/>
      <c r="E245" s="132"/>
      <c r="F245" s="132"/>
      <c r="G245" s="132"/>
      <c r="H245" s="132"/>
    </row>
    <row r="246" spans="2:8" ht="9.9499999999999993" customHeight="1">
      <c r="B246" s="132"/>
      <c r="C246" s="132"/>
      <c r="D246" s="132"/>
      <c r="E246" s="132"/>
      <c r="F246" s="132"/>
      <c r="G246" s="132"/>
      <c r="H246" s="132"/>
    </row>
    <row r="247" spans="2:8" ht="9.9499999999999993" customHeight="1">
      <c r="B247" s="132"/>
      <c r="C247" s="132"/>
      <c r="D247" s="132"/>
      <c r="E247" s="132"/>
      <c r="F247" s="132"/>
      <c r="G247" s="132"/>
      <c r="H247" s="132"/>
    </row>
    <row r="248" spans="2:8" ht="9.9499999999999993" customHeight="1">
      <c r="B248" s="132"/>
      <c r="C248" s="132"/>
      <c r="D248" s="132"/>
      <c r="E248" s="132"/>
      <c r="F248" s="132"/>
      <c r="G248" s="132"/>
      <c r="H248" s="132"/>
    </row>
    <row r="249" spans="2:8" ht="9.9499999999999993" customHeight="1">
      <c r="B249" s="132"/>
      <c r="C249" s="132"/>
      <c r="D249" s="132"/>
      <c r="E249" s="132"/>
      <c r="F249" s="132"/>
      <c r="G249" s="132"/>
      <c r="H249" s="132"/>
    </row>
    <row r="250" spans="2:8" ht="9.9499999999999993" customHeight="1">
      <c r="B250" s="132"/>
      <c r="C250" s="132"/>
      <c r="D250" s="132"/>
      <c r="E250" s="132"/>
      <c r="F250" s="132"/>
      <c r="G250" s="132"/>
      <c r="H250" s="132"/>
    </row>
    <row r="251" spans="2:8" ht="9.9499999999999993" customHeight="1">
      <c r="B251" s="132"/>
      <c r="C251" s="132"/>
      <c r="D251" s="132"/>
      <c r="E251" s="132"/>
      <c r="F251" s="132"/>
      <c r="G251" s="132"/>
      <c r="H251" s="132"/>
    </row>
    <row r="252" spans="2:8" ht="9.9499999999999993" customHeight="1">
      <c r="B252" s="132"/>
      <c r="C252" s="132"/>
      <c r="D252" s="132"/>
      <c r="E252" s="132"/>
      <c r="F252" s="132"/>
      <c r="G252" s="132"/>
      <c r="H252" s="132"/>
    </row>
    <row r="253" spans="2:8" ht="9.9499999999999993" customHeight="1">
      <c r="B253" s="132"/>
      <c r="C253" s="132"/>
      <c r="D253" s="132"/>
      <c r="E253" s="132"/>
      <c r="F253" s="132"/>
      <c r="G253" s="132"/>
      <c r="H253" s="132"/>
    </row>
    <row r="254" spans="2:8" ht="9.9499999999999993" customHeight="1">
      <c r="B254" s="132"/>
      <c r="C254" s="132"/>
      <c r="D254" s="132"/>
      <c r="E254" s="132"/>
      <c r="F254" s="132"/>
      <c r="G254" s="132"/>
      <c r="H254" s="132"/>
    </row>
  </sheetData>
  <phoneticPr fontId="0" type="noConversion"/>
  <hyperlinks>
    <hyperlink ref="AC1" location="Survol!A1" display="retour au survol"/>
  </hyperlinks>
  <pageMargins left="0.39" right="0.78740157499999996" top="0.71" bottom="0.36" header="0.4921259845" footer="0.2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Survol</vt:lpstr>
      <vt:lpstr>A1</vt:lpstr>
      <vt:lpstr>B1</vt:lpstr>
      <vt:lpstr>B2</vt:lpstr>
      <vt:lpstr>B3</vt:lpstr>
      <vt:lpstr>B4</vt:lpstr>
      <vt:lpstr>C</vt:lpstr>
      <vt:lpstr>D</vt:lpstr>
      <vt:lpstr>E1</vt:lpstr>
      <vt:lpstr>E2</vt:lpstr>
      <vt:lpstr>E3</vt:lpstr>
      <vt:lpstr>Abr</vt:lpstr>
      <vt:lpstr>'A1'!_GoBack</vt:lpstr>
      <vt:lpstr>'A1'!Impression_des_titres</vt:lpstr>
      <vt:lpstr>Abr!Zone_d_impression</vt:lpstr>
      <vt:lpstr>'B1'!Zone_d_impression</vt:lpstr>
      <vt:lpstr>'B3'!Zone_d_impression</vt:lpstr>
      <vt:lpstr>'B4'!Zone_d_impression</vt:lpstr>
      <vt:lpstr>D!Zone_d_impression</vt:lpstr>
      <vt:lpstr>'E1'!Zone_d_impression</vt:lpstr>
      <vt:lpstr>'E2'!Zone_d_impression</vt:lpstr>
      <vt:lpstr>'E3'!Zone_d_impression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2015-03-31T07:42:42Z</cp:lastPrinted>
  <dcterms:created xsi:type="dcterms:W3CDTF">2011-04-06T10:42:28Z</dcterms:created>
  <dcterms:modified xsi:type="dcterms:W3CDTF">2019-05-20T08:53:34Z</dcterms:modified>
</cp:coreProperties>
</file>