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en millions de francs" sheetId="2" r:id="rId1"/>
    <sheet name="en pourcentage" sheetId="3" r:id="rId2"/>
    <sheet name="variation annuelle" sheetId="4" r:id="rId3"/>
  </sheets>
  <definedNames>
    <definedName name="Input">"{#NAME?}"</definedName>
    <definedName name="LK_3">"Input![$#REF!.$F$1135:.$F$1135]"</definedName>
    <definedName name="LK_W">"Input![$#REF!.$F$1135:.$F$1135]"</definedName>
    <definedName name="p._1_SUISSES_ET_ÉTRANGERS">"['file:///W:/45_ges/COU/14-11.1%20Compte%20satellite%20de%20la%20sant%C3%A9/14-11.12%20Donn%C3%A9es/OFAS%20Ass.-maladie/Datenpool%20Sant%C3%A9suisse/A00T03_G%20v070900.XLS'#$dat_pres.$A$3]"</definedName>
    <definedName name="p._2_SUISSES">"['file:///W:/45_ges/COU/14-11.1%20Compte%20satellite%20de%20la%20sant%C3%A9/14-11.12%20Donn%C3%A9es/OFAS%20Ass.-maladie/Datenpool%20Sant%C3%A9suisse/A00T03_G%20v070900.XLS'#$dat_pres.$A$80]"</definedName>
    <definedName name="p._3_ÉTRANGERS">"['file:///W:/45_ges/COU/14-11.1%20Compte%20satellite%20de%20la%20sant%C3%A9/14-11.12%20Donn%C3%A9es/OFAS%20Ass.-maladie/Datenpool%20Sant%C3%A9suisse/A00T03_G%20v070900.XLS'#$dat_pres.$A$157]"</definedName>
    <definedName name="p._4_MOUVEMENT_NATUREL_DES_ETRANGERS">"['file:///W:/45_ges/COU/14-11.1%20Compte%20satellite%20de%20la%20sant%C3%A9/14-11.12%20Donn%C3%A9es/OFAS%20Ass.-maladie/Datenpool%20Sant%C3%A9suisse/A00T03_G%20v070900.XLS'#$dat_pres.$A$234]"</definedName>
    <definedName name="p._7_EEE">"['file:///W:/45_ges/COU/14-11.1%20Compte%20satellite%20de%20la%20sant%C3%A9/14-11.12%20Donn%C3%A9es/OFAS%20Ass.-maladie/Datenpool%20Sant%C3%A9suisse/A00T03_G%20v070900.XLS'#$dat_pres.$A$234]"</definedName>
    <definedName name="p._7_ÉTRANGERS">"['file:///W:/45_ges/COU/14-11.1%20Compte%20satellite%20de%20la%20sant%C3%A9/14-11.12%20Donn%C3%A9es/OFAS%20Ass.-maladie/Datenpool%20Sant%C3%A9suisse/A00T03_G%20v070900.XLS'#$dat_pres.$A$157]"</definedName>
    <definedName name="p._7_POPULATION_ACTIVE_DISPONIBLE">"['file:///W:/SCENARIO/GRAPH_3/B00T03_G.XLS'#$dat_pres.$A$309]"</definedName>
    <definedName name="p._7_SUISSES">"['file:///W:/45_ges/COU/14-11.1%20Compte%20satellite%20de%20la%20sant%C3%A9/14-11.12%20Donn%C3%A9es/OFAS%20Ass.-maladie/Datenpool%20Sant%C3%A9suisse/A00T03_G%20v070900.XLS'#$dat_pres.$A$80]"</definedName>
    <definedName name="p._9_TAUX_D_ACTIVITÉ__EN_0_0">"['file:///W:/45_ges/COU/14-11.1%20Compte%20satellite%20de%20la%20sant%C3%A9/14-11.12%20Donn%C3%A9es/OFAS%20Ass.-maladie/Datenpool%20Sant%C3%A9suisse/A00T03_G%20v070900.XLS'#$dat_pres.$A$386]"</definedName>
    <definedName name="p.11_IM._ÉTRANGERS_TOTAL">"['file:///W:/45_ges/COU/14-11.1%20Compte%20satellite%20de%20la%20sant%C3%A9/14-11.12%20Donn%C3%A9es/OFAS%20Ass.-maladie/Datenpool%20Sant%C3%A9suisse/A00T03_G%20v070900.XLS'#$dat_pres.$A$461]"</definedName>
    <definedName name="p.12_IM._ÉTRANGERS_EEE">"['file:///W:/45_ges/COU/14-11.1%20Compte%20satellite%20de%20la%20sant%C3%A9/14-11.12%20Donn%C3%A9es/OFAS%20Ass.-maladie/Datenpool%20Sant%C3%A9suisse/A00T03_G%20v070900.XLS'#$dat_pres.$A$537]"</definedName>
    <definedName name="p.13_IM._ÉTRANGERS_HORS_EEE">"['file:///W:/45_ges/COU/14-11.1%20Compte%20satellite%20de%20la%20sant%C3%A9/14-11.12%20Donn%C3%A9es/OFAS%20Ass.-maladie/Datenpool%20Sant%C3%A9suisse/A00T03_G%20v070900.XLS'#$dat_pres.$A$613]"</definedName>
    <definedName name="p.14_MIGR.ÉTRANGERS">"['file:///W:/45_ges/COU/14-11.1%20Compte%20satellite%20de%20la%20sant%C3%A9/14-11.12%20Donn%C3%A9es/OFAS%20Ass.-maladie/Datenpool%20Sant%C3%A9suisse/A00T03_G%20v070900.XLS'#$dat_pres.$A$689]"</definedName>
    <definedName name="p.15_MIGR.ÉTRANGERS_EEE">"['file:///W:/45_ges/COU/14-11.1%20Compte%20satellite%20de%20la%20sant%C3%A9/14-11.12%20Donn%C3%A9es/OFAS%20Ass.-maladie/Datenpool%20Sant%C3%A9suisse/A00T03_G%20v070900.XLS'#$dat_pres.$A$764]"</definedName>
    <definedName name="p.16_MIGR._ÉTRANGERS_HORS_EEE">"['file:///W:/45_ges/COU/14-11.1%20Compte%20satellite%20de%20la%20sant%C3%A9/14-11.12%20Donn%C3%A9es/OFAS%20Ass.-maladie/Datenpool%20Sant%C3%A9suisse/A00T03_G%20v070900.XLS'#$dat_pres.$A$839]"</definedName>
    <definedName name="p.17_INDICATEURS_DÉMOGRAPHIQUES">"['file:///W:/45_ges/COU/14-11.1%20Compte%20satellite%20de%20la%20sant%C3%A9/14-11.12%20Donn%C3%A9es/OFAS%20Ass.-maladie/Datenpool%20Sant%C3%A9suisse/A00T03_G%20v070900.XLS'#$dat_pres.$A$914]"</definedName>
    <definedName name="p.18_POPULATION_AU_31.12__PAR_GROUPE_D_ÂGES__SUISSES_ET_ÉTRANGERS__HOMMES_ET_FEMMES">"['file:///W:/45_ges/COU/14-11.1%20Compte%20satellite%20de%20la%20sant%C3%A9/14-11.12%20Donn%C3%A9es/OFAS%20Ass.-maladie/Datenpool%20Sant%C3%A9suisse/A00T03_G%20v070900.XLS'#$dat_pres.$A$991]"</definedName>
    <definedName name="p.19_POPULATION_AU_31.12__PAR_GROUPE_D_ÂGES__SUISSES_ET_ÉTRANGERS__HOMMES">"['file:///W:/45_ges/COU/14-11.1%20Compte%20satellite%20de%20la%20sant%C3%A9/14-11.12%20Donn%C3%A9es/OFAS%20Ass.-maladie/Datenpool%20Sant%C3%A9suisse/A00T03_G%20v070900.XLS'#$dat_pres.$A$1067]"</definedName>
    <definedName name="p.20_POPULATION_AU_31.12__PAR_GROUPE_D_ÂGES__SUISSES_ET_ÉTRANGERS__FEMMES">"['file:///W:/45_ges/COU/14-11.1%20Compte%20satellite%20de%20la%20sant%C3%A9/14-11.12%20Donn%C3%A9es/OFAS%20Ass.-maladie/Datenpool%20Sant%C3%A9suisse/A00T03_G%20v070900.XLS'#$dat_pres.$A$1142]"</definedName>
    <definedName name="p.21_POPULATION_AU_31.12__PAR_GROUPE_D_ÂGES__SUISSES__HOMMES_ET_FEMMES">"['file:///W:/45_ges/COU/14-11.1%20Compte%20satellite%20de%20la%20sant%C3%A9/14-11.12%20Donn%C3%A9es/OFAS%20Ass.-maladie/Datenpool%20Sant%C3%A9suisse/A00T03_G%20v070900.XLS'#$dat_pres.$A$1217]"</definedName>
    <definedName name="p.22_POPULATION_AU_31.12__PAR_GROUPE_D_ÂGES__SUISSES__HOMMES">"['file:///W:/45_ges/COU/14-11.1%20Compte%20satellite%20de%20la%20sant%C3%A9/14-11.12%20Donn%C3%A9es/OFAS%20Ass.-maladie/Datenpool%20Sant%C3%A9suisse/A00T03_G%20v070900.XLS'#$dat_pres.$A$1293]"</definedName>
    <definedName name="p.24_POPULATION_AU_31.12__PAR_GROUPE_D_ÂGES__ÉTRANGERS__HOMMES_ET_FEMMES">"['file:///W:/45_ges/COU/14-11.1%20Compte%20satellite%20de%20la%20sant%C3%A9/14-11.12%20Donn%C3%A9es/OFAS%20Ass.-maladie/Datenpool%20Sant%C3%A9suisse/A00T03_G%20v070900.XLS'#$dat_pres.$A$1443]"</definedName>
    <definedName name="p.25_POPULATION_AU_31.12__PAR_GROUPE_D_ÂGES__ÉTRANGERS__HOMMES">"['file:///W:/45_ges/COU/14-11.1%20Compte%20satellite%20de%20la%20sant%C3%A9/14-11.12%20Donn%C3%A9es/OFAS%20Ass.-maladie/Datenpool%20Sant%C3%A9suisse/A00T03_G%20v070900.XLS'#$dat_pres.$A$1519]"</definedName>
    <definedName name="p.26_POPULATION_AU_31.12__PAR_GROUPE_D_ÂGES__ÉTRANGERS__FEMMES">"['file:///W:/45_ges/COU/14-11.1%20Compte%20satellite%20de%20la%20sant%C3%A9/14-11.12%20Donn%C3%A9es/OFAS%20Ass.-maladie/Datenpool%20Sant%C3%A9suisse/A00T03_G%20v070900.XLS'#$dat_pres.$A$1594]"</definedName>
    <definedName name="p.27_POPULATION_AU_31.12__PAR_GROUPE_D_ÂGES__ÉTRANGERS_DE_L_EEE__HOMMES_ETFEMMES">"['file:///W:/45_ges/COU/14-11.1%20Compte%20satellite%20de%20la%20sant%C3%A9/14-11.12%20Donn%C3%A9es/OFAS%20Ass.-maladie/Datenpool%20Sant%C3%A9suisse/A00T03_G%20v070900.XLS'#$dat_pres.$A$1669]"</definedName>
    <definedName name="p.28_POPULATION_AU_31.12__PAR_GROUPE_D_ÂGES__ÉTRANGERS_DE_L_EEE__HOMMES">"['file:///W:/45_ges/COU/14-11.1%20Compte%20satellite%20de%20la%20sant%C3%A9/14-11.12%20Donn%C3%A9es/OFAS%20Ass.-maladie/Datenpool%20Sant%C3%A9suisse/A00T03_G%20v070900.XLS'#$dat_pres.$A$1744]"</definedName>
    <definedName name="p.29_POPULATION_AU_31.12__PAR_GROUPE_D_ÂGES__ÉTRANGERS_DE_L_EEE__FEMMES">"['file:///W:/45_ges/COU/14-11.1%20Compte%20satellite%20de%20la%20sant%C3%A9/14-11.12%20Donn%C3%A9es/OFAS%20Ass.-maladie/Datenpool%20Sant%C3%A9suisse/A00T03_G%20v070900.XLS'#$dat_pres.$A$1819]"</definedName>
    <definedName name="p.30_POPULATION_AU_31.12__PAR_GROUPE_D_ÂGES__ÉTRANGERS_HORS_EEE__HOMMES_ET_FEMMES">"['file:///W:/45_ges/COU/14-11.1%20Compte%20satellite%20de%20la%20sant%C3%A9/14-11.12%20Donn%C3%A9es/OFAS%20Ass.-maladie/Datenpool%20Sant%C3%A9suisse/A00T03_G%20v070900.XLS'#$dat_pres.$A$1894]"</definedName>
    <definedName name="p.31_POPULATION_AU_31.12__PAR_GROUPE_D_ÂGES__ÉTRANGERS_HORS_EEE__HOMMES">"['file:///W:/45_ges/COU/14-11.1%20Compte%20satellite%20de%20la%20sant%C3%A9/14-11.12%20Donn%C3%A9es/OFAS%20Ass.-maladie/Datenpool%20Sant%C3%A9suisse/A00T03_G%20v070900.XLS'#$dat_pres.$A$1969]"</definedName>
    <definedName name="p.32_POPULATION_AU_31.12__PAR_GROUPE_D_ÂGES__ÉTRANGERS_HORS_EEE__FEMMES">"['file:///W:/45_ges/COU/14-11.1%20Compte%20satellite%20de%20la%20sant%C3%A9/14-11.12%20Donn%C3%A9es/OFAS%20Ass.-maladie/Datenpool%20Sant%C3%A9suisse/A00T03_G%20v070900.XLS'#$dat_pres.$A$2044]"</definedName>
    <definedName name="p.7_SUISSES_ET_ÉTRANGERS">"['file:///W:/45_ges/COU/14-11.1%20Compte%20satellite%20de%20la%20sant%C3%A9/14-11.12%20Donn%C3%A9es/OFAS%20Ass.-maladie/Datenpool%20Sant%C3%A9suisse/A00T03_G%20v070900.XLS'#$dat_pres.$A$3]"</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3" l="1"/>
  <c r="Y3" i="3"/>
  <c r="X3" i="3"/>
  <c r="W3" i="3"/>
  <c r="V3" i="3"/>
  <c r="U3" i="3"/>
  <c r="T3" i="3"/>
  <c r="S3" i="3"/>
  <c r="R3" i="3"/>
  <c r="Q3" i="3"/>
  <c r="P3" i="3"/>
  <c r="O3" i="3"/>
  <c r="N3" i="3"/>
  <c r="M3" i="3"/>
  <c r="L3" i="3"/>
  <c r="K3" i="3"/>
  <c r="J3" i="3"/>
  <c r="I3" i="3"/>
  <c r="H3" i="3"/>
  <c r="G3" i="3"/>
  <c r="F3" i="3"/>
  <c r="E3" i="3"/>
  <c r="D3" i="3"/>
  <c r="C3" i="3"/>
  <c r="B54" i="3"/>
  <c r="B53" i="3"/>
  <c r="T51" i="2"/>
  <c r="B52" i="3"/>
  <c r="Y51" i="2"/>
  <c r="X51" i="2"/>
  <c r="W51" i="2"/>
  <c r="V51" i="2"/>
  <c r="U51" i="2"/>
  <c r="S51" i="2"/>
  <c r="R51" i="2"/>
  <c r="B51" i="3"/>
  <c r="B50" i="3"/>
  <c r="B49" i="3"/>
  <c r="B48" i="3"/>
  <c r="B47" i="3"/>
  <c r="B46" i="3"/>
  <c r="B45" i="3"/>
  <c r="B44" i="3"/>
  <c r="B43" i="3"/>
  <c r="B42" i="3"/>
  <c r="V40" i="2"/>
  <c r="T40" i="2"/>
  <c r="R40" i="2"/>
  <c r="B41" i="3"/>
  <c r="Y40" i="2"/>
  <c r="X40" i="2"/>
  <c r="W40" i="2"/>
  <c r="U40" i="2"/>
  <c r="S40" i="2"/>
  <c r="B40" i="3"/>
  <c r="B39" i="3"/>
  <c r="B38" i="3"/>
  <c r="B37" i="3"/>
  <c r="B36" i="3"/>
  <c r="B35" i="3"/>
  <c r="Y34" i="2"/>
  <c r="X34" i="2"/>
  <c r="W34" i="2"/>
  <c r="V34" i="2"/>
  <c r="U34" i="2"/>
  <c r="T34" i="2"/>
  <c r="S34" i="2"/>
  <c r="R34" i="2"/>
  <c r="B34" i="3"/>
  <c r="B33" i="3"/>
  <c r="B32" i="3"/>
  <c r="B31" i="3"/>
  <c r="B30" i="3"/>
  <c r="B29" i="3"/>
  <c r="V27" i="2"/>
  <c r="R27" i="2"/>
  <c r="B28" i="3"/>
  <c r="Y27" i="2"/>
  <c r="W27" i="2"/>
  <c r="U27" i="2"/>
  <c r="S27" i="2"/>
  <c r="B27" i="3"/>
  <c r="B26" i="3"/>
  <c r="B25" i="3"/>
  <c r="Y23" i="2"/>
  <c r="U23" i="2"/>
  <c r="B24" i="3"/>
  <c r="X23" i="2"/>
  <c r="V23" i="2"/>
  <c r="T23" i="2"/>
  <c r="B23" i="3"/>
  <c r="B22" i="3"/>
  <c r="B21" i="3"/>
  <c r="T19" i="2"/>
  <c r="B20" i="3"/>
  <c r="Y19" i="2"/>
  <c r="W19" i="2"/>
  <c r="U19" i="2"/>
  <c r="S19" i="2"/>
  <c r="B19" i="3"/>
  <c r="B18" i="3"/>
  <c r="B17" i="3"/>
  <c r="B16" i="3"/>
  <c r="B15" i="3"/>
  <c r="B14" i="3"/>
  <c r="B13" i="3"/>
  <c r="B12" i="3"/>
  <c r="B11" i="3"/>
  <c r="B10" i="3"/>
  <c r="X9" i="2"/>
  <c r="T9" i="2"/>
  <c r="B9" i="3"/>
  <c r="B8" i="3"/>
  <c r="Y5" i="2"/>
  <c r="B7" i="3"/>
  <c r="X5" i="2"/>
  <c r="B6" i="3"/>
  <c r="W5" i="2"/>
  <c r="U5" i="2"/>
  <c r="S5" i="2"/>
  <c r="K4" i="2"/>
  <c r="K4" i="3" s="1"/>
  <c r="G4" i="2"/>
  <c r="G4" i="3" s="1"/>
  <c r="C4" i="2"/>
  <c r="C4" i="3" s="1"/>
  <c r="B5" i="3"/>
  <c r="Q4" i="2"/>
  <c r="Q4" i="3" s="1"/>
  <c r="P4" i="2"/>
  <c r="P4" i="3" s="1"/>
  <c r="O4" i="2"/>
  <c r="O4" i="3" s="1"/>
  <c r="N4" i="2"/>
  <c r="N4" i="3" s="1"/>
  <c r="M4" i="2"/>
  <c r="M4" i="3" s="1"/>
  <c r="L4" i="2"/>
  <c r="L4" i="3" s="1"/>
  <c r="J4" i="2"/>
  <c r="J4" i="3" s="1"/>
  <c r="I4" i="2"/>
  <c r="I4" i="3" s="1"/>
  <c r="H4" i="2"/>
  <c r="H4" i="3" s="1"/>
  <c r="F4" i="2"/>
  <c r="F4" i="3" s="1"/>
  <c r="E4" i="2"/>
  <c r="E4" i="3" s="1"/>
  <c r="H5" i="3" l="1"/>
  <c r="L5" i="3"/>
  <c r="G5" i="3"/>
  <c r="R5" i="2"/>
  <c r="D4" i="2"/>
  <c r="D4" i="3" s="1"/>
  <c r="E5" i="3"/>
  <c r="Q5" i="3"/>
  <c r="C5" i="3"/>
  <c r="O5" i="3"/>
  <c r="I5" i="3"/>
  <c r="M5" i="3"/>
  <c r="F5" i="3"/>
  <c r="K5" i="3"/>
  <c r="V5" i="2"/>
  <c r="D9" i="3"/>
  <c r="H9" i="3"/>
  <c r="L9" i="3"/>
  <c r="P9" i="3"/>
  <c r="C19" i="3"/>
  <c r="G19" i="3"/>
  <c r="K19" i="3"/>
  <c r="O19" i="3"/>
  <c r="H23" i="3"/>
  <c r="L23" i="3"/>
  <c r="P23" i="3"/>
  <c r="E27" i="3"/>
  <c r="I27" i="3"/>
  <c r="M27" i="3"/>
  <c r="Q27" i="3"/>
  <c r="C34" i="3"/>
  <c r="G34" i="3"/>
  <c r="K34" i="3"/>
  <c r="O34" i="3"/>
  <c r="P5" i="3"/>
  <c r="T5" i="2"/>
  <c r="E9" i="3"/>
  <c r="I9" i="3"/>
  <c r="M9" i="3"/>
  <c r="Q9" i="3"/>
  <c r="U9" i="2"/>
  <c r="Y9" i="2"/>
  <c r="D19" i="3"/>
  <c r="H19" i="3"/>
  <c r="L19" i="3"/>
  <c r="P19" i="3"/>
  <c r="X19" i="2"/>
  <c r="E23" i="3"/>
  <c r="I23" i="3"/>
  <c r="M23" i="3"/>
  <c r="Q23" i="3"/>
  <c r="F27" i="3"/>
  <c r="J27" i="3"/>
  <c r="N27" i="3"/>
  <c r="D34" i="3"/>
  <c r="H34" i="3"/>
  <c r="L34" i="3"/>
  <c r="P34" i="3"/>
  <c r="D40" i="3"/>
  <c r="L40" i="3"/>
  <c r="F9" i="3"/>
  <c r="J9" i="3"/>
  <c r="N9" i="3"/>
  <c r="R9" i="2"/>
  <c r="V9" i="2"/>
  <c r="E19" i="3"/>
  <c r="I19" i="3"/>
  <c r="M19" i="3"/>
  <c r="Q19" i="3"/>
  <c r="F23" i="3"/>
  <c r="J23" i="3"/>
  <c r="N23" i="3"/>
  <c r="R23" i="2"/>
  <c r="C27" i="3"/>
  <c r="G27" i="3"/>
  <c r="K27" i="3"/>
  <c r="O27" i="3"/>
  <c r="E34" i="3"/>
  <c r="I34" i="3"/>
  <c r="M34" i="3"/>
  <c r="Q34" i="3"/>
  <c r="I40" i="3"/>
  <c r="Q40" i="3"/>
  <c r="J51" i="3"/>
  <c r="J5" i="3"/>
  <c r="N5" i="3"/>
  <c r="C9" i="3"/>
  <c r="G9" i="3"/>
  <c r="K9" i="3"/>
  <c r="O9" i="3"/>
  <c r="S9" i="2"/>
  <c r="W9" i="2"/>
  <c r="F19" i="3"/>
  <c r="J19" i="3"/>
  <c r="N19" i="3"/>
  <c r="R19" i="2"/>
  <c r="V19" i="2"/>
  <c r="C23" i="3"/>
  <c r="G23" i="3"/>
  <c r="K23" i="3"/>
  <c r="O23" i="3"/>
  <c r="S23" i="2"/>
  <c r="W23" i="2"/>
  <c r="D27" i="3"/>
  <c r="H27" i="3"/>
  <c r="L27" i="3"/>
  <c r="P27" i="3"/>
  <c r="T27" i="2"/>
  <c r="X27" i="2"/>
  <c r="F34" i="3"/>
  <c r="J34" i="3"/>
  <c r="N34" i="3"/>
  <c r="G51" i="3"/>
  <c r="O51" i="3"/>
  <c r="F40" i="3"/>
  <c r="J40" i="3"/>
  <c r="N40" i="3"/>
  <c r="D51" i="3"/>
  <c r="H51" i="3"/>
  <c r="L51" i="3"/>
  <c r="P51" i="3"/>
  <c r="C40" i="3"/>
  <c r="G40" i="3"/>
  <c r="K40" i="3"/>
  <c r="O40" i="3"/>
  <c r="E51" i="3"/>
  <c r="I51" i="3"/>
  <c r="M51" i="3"/>
  <c r="Q51" i="3"/>
  <c r="H40" i="3"/>
  <c r="P40" i="3"/>
  <c r="F51" i="3"/>
  <c r="N51" i="3"/>
  <c r="E40" i="3"/>
  <c r="M40" i="3"/>
  <c r="C51" i="3"/>
  <c r="K51" i="3"/>
  <c r="S4" i="2" l="1"/>
  <c r="D5" i="3"/>
  <c r="T4" i="2"/>
  <c r="Y4" i="2"/>
  <c r="Y9" i="3" s="1"/>
  <c r="X19" i="3"/>
  <c r="X4" i="2"/>
  <c r="R4" i="2"/>
  <c r="S23" i="3"/>
  <c r="W4" i="2"/>
  <c r="W23" i="3" s="1"/>
  <c r="D23" i="3"/>
  <c r="V4" i="2"/>
  <c r="V19" i="3" s="1"/>
  <c r="U4" i="2"/>
  <c r="X4" i="3" l="1"/>
  <c r="X18" i="3"/>
  <c r="X29" i="3"/>
  <c r="X34" i="3"/>
  <c r="X6" i="3"/>
  <c r="X36" i="3"/>
  <c r="X7" i="3"/>
  <c r="X12" i="3"/>
  <c r="X52" i="3"/>
  <c r="X54" i="3"/>
  <c r="X8" i="3"/>
  <c r="X13" i="3"/>
  <c r="X23" i="3"/>
  <c r="X28" i="3"/>
  <c r="X32" i="3"/>
  <c r="X15" i="3"/>
  <c r="X42" i="3"/>
  <c r="X50" i="3"/>
  <c r="X40" i="3"/>
  <c r="X45" i="3"/>
  <c r="X5" i="3"/>
  <c r="X35" i="3"/>
  <c r="X53" i="3"/>
  <c r="X25" i="3"/>
  <c r="X30" i="3"/>
  <c r="X44" i="3"/>
  <c r="X16" i="3"/>
  <c r="X41" i="3"/>
  <c r="X37" i="3"/>
  <c r="X51" i="3"/>
  <c r="X43" i="3"/>
  <c r="X39" i="3"/>
  <c r="X9" i="3"/>
  <c r="X17" i="3"/>
  <c r="X22" i="3"/>
  <c r="X38" i="3"/>
  <c r="X24" i="3"/>
  <c r="X11" i="3"/>
  <c r="X20" i="3"/>
  <c r="X31" i="3"/>
  <c r="S4" i="3"/>
  <c r="S18" i="3"/>
  <c r="S35" i="3"/>
  <c r="S25" i="3"/>
  <c r="S12" i="3"/>
  <c r="S28" i="3"/>
  <c r="S32" i="3"/>
  <c r="S42" i="3"/>
  <c r="S50" i="3"/>
  <c r="S5" i="3"/>
  <c r="S15" i="3"/>
  <c r="S30" i="3"/>
  <c r="S7" i="3"/>
  <c r="S37" i="3"/>
  <c r="S8" i="3"/>
  <c r="S13" i="3"/>
  <c r="S39" i="3"/>
  <c r="S53" i="3"/>
  <c r="S54" i="3"/>
  <c r="S45" i="3"/>
  <c r="S19" i="3"/>
  <c r="S24" i="3"/>
  <c r="S29" i="3"/>
  <c r="S34" i="3"/>
  <c r="S20" i="3"/>
  <c r="S16" i="3"/>
  <c r="S22" i="3"/>
  <c r="S43" i="3"/>
  <c r="S6" i="3"/>
  <c r="S11" i="3"/>
  <c r="S36" i="3"/>
  <c r="S27" i="3"/>
  <c r="S31" i="3"/>
  <c r="S41" i="3"/>
  <c r="S17" i="3"/>
  <c r="S38" i="3"/>
  <c r="S52" i="3"/>
  <c r="S40" i="3"/>
  <c r="S44" i="3"/>
  <c r="S51" i="3"/>
  <c r="R4" i="3"/>
  <c r="R6" i="3"/>
  <c r="R27" i="3"/>
  <c r="R11" i="3"/>
  <c r="R20" i="3"/>
  <c r="R25" i="3"/>
  <c r="R30" i="3"/>
  <c r="R17" i="3"/>
  <c r="R22" i="3"/>
  <c r="R42" i="3"/>
  <c r="R50" i="3"/>
  <c r="R44" i="3"/>
  <c r="R52" i="3"/>
  <c r="R7" i="3"/>
  <c r="R12" i="3"/>
  <c r="R37" i="3"/>
  <c r="R28" i="3"/>
  <c r="R32" i="3"/>
  <c r="R18" i="3"/>
  <c r="R34" i="3"/>
  <c r="R39" i="3"/>
  <c r="R53" i="3"/>
  <c r="R41" i="3"/>
  <c r="R45" i="3"/>
  <c r="R43" i="3"/>
  <c r="R15" i="3"/>
  <c r="R36" i="3"/>
  <c r="R13" i="3"/>
  <c r="R51" i="3"/>
  <c r="R24" i="3"/>
  <c r="R29" i="3"/>
  <c r="R16" i="3"/>
  <c r="R31" i="3"/>
  <c r="R40" i="3"/>
  <c r="R8" i="3"/>
  <c r="R38" i="3"/>
  <c r="R35" i="3"/>
  <c r="R54" i="3"/>
  <c r="Y4" i="3"/>
  <c r="Y8" i="3"/>
  <c r="Y13" i="3"/>
  <c r="Y24" i="3"/>
  <c r="Y29" i="3"/>
  <c r="Y34" i="3"/>
  <c r="Y39" i="3"/>
  <c r="Y15" i="3"/>
  <c r="Y40" i="3"/>
  <c r="Y54" i="3"/>
  <c r="Y42" i="3"/>
  <c r="Y50" i="3"/>
  <c r="Y5" i="3"/>
  <c r="Y16" i="3"/>
  <c r="Y37" i="3"/>
  <c r="Y22" i="3"/>
  <c r="Y52" i="3"/>
  <c r="Y19" i="3"/>
  <c r="Y43" i="3"/>
  <c r="Y20" i="3"/>
  <c r="Y25" i="3"/>
  <c r="Y30" i="3"/>
  <c r="Y38" i="3"/>
  <c r="Y53" i="3"/>
  <c r="Y7" i="3"/>
  <c r="Y17" i="3"/>
  <c r="Y28" i="3"/>
  <c r="Y32" i="3"/>
  <c r="Y35" i="3"/>
  <c r="Y6" i="3"/>
  <c r="Y11" i="3"/>
  <c r="Y36" i="3"/>
  <c r="Y51" i="3"/>
  <c r="Y44" i="3"/>
  <c r="Y23" i="3"/>
  <c r="Y12" i="3"/>
  <c r="Y27" i="3"/>
  <c r="Y31" i="3"/>
  <c r="Y18" i="3"/>
  <c r="Y41" i="3"/>
  <c r="Y45" i="3"/>
  <c r="R19" i="3"/>
  <c r="S9" i="3"/>
  <c r="R9" i="3"/>
  <c r="W4" i="3"/>
  <c r="W6" i="3"/>
  <c r="W11" i="3"/>
  <c r="W36" i="3"/>
  <c r="W27" i="3"/>
  <c r="W31" i="3"/>
  <c r="W17" i="3"/>
  <c r="W38" i="3"/>
  <c r="W52" i="3"/>
  <c r="W40" i="3"/>
  <c r="W44" i="3"/>
  <c r="W41" i="3"/>
  <c r="W18" i="3"/>
  <c r="W35" i="3"/>
  <c r="W25" i="3"/>
  <c r="W12" i="3"/>
  <c r="W28" i="3"/>
  <c r="W32" i="3"/>
  <c r="W5" i="3"/>
  <c r="W15" i="3"/>
  <c r="W30" i="3"/>
  <c r="W7" i="3"/>
  <c r="W37" i="3"/>
  <c r="W8" i="3"/>
  <c r="W13" i="3"/>
  <c r="W39" i="3"/>
  <c r="W53" i="3"/>
  <c r="W19" i="3"/>
  <c r="W24" i="3"/>
  <c r="W29" i="3"/>
  <c r="W34" i="3"/>
  <c r="W20" i="3"/>
  <c r="W54" i="3"/>
  <c r="W16" i="3"/>
  <c r="W45" i="3"/>
  <c r="W51" i="3"/>
  <c r="W22" i="3"/>
  <c r="W42" i="3"/>
  <c r="W50" i="3"/>
  <c r="W43" i="3"/>
  <c r="V9" i="3"/>
  <c r="U4" i="3"/>
  <c r="U16" i="3"/>
  <c r="U37" i="3"/>
  <c r="U22" i="3"/>
  <c r="U19" i="3"/>
  <c r="U20" i="3"/>
  <c r="U25" i="3"/>
  <c r="U30" i="3"/>
  <c r="U43" i="3"/>
  <c r="U40" i="3"/>
  <c r="U39" i="3"/>
  <c r="U5" i="3"/>
  <c r="U7" i="3"/>
  <c r="U17" i="3"/>
  <c r="U28" i="3"/>
  <c r="U32" i="3"/>
  <c r="U35" i="3"/>
  <c r="U53" i="3"/>
  <c r="U6" i="3"/>
  <c r="U11" i="3"/>
  <c r="U36" i="3"/>
  <c r="U44" i="3"/>
  <c r="U51" i="3"/>
  <c r="U23" i="3"/>
  <c r="U12" i="3"/>
  <c r="U27" i="3"/>
  <c r="U31" i="3"/>
  <c r="U18" i="3"/>
  <c r="U41" i="3"/>
  <c r="U45" i="3"/>
  <c r="U8" i="3"/>
  <c r="U13" i="3"/>
  <c r="U38" i="3"/>
  <c r="U24" i="3"/>
  <c r="U29" i="3"/>
  <c r="U34" i="3"/>
  <c r="U15" i="3"/>
  <c r="U54" i="3"/>
  <c r="U42" i="3"/>
  <c r="U50" i="3"/>
  <c r="U52" i="3"/>
  <c r="V4" i="3"/>
  <c r="V16" i="3"/>
  <c r="V31" i="3"/>
  <c r="V40" i="3"/>
  <c r="V8" i="3"/>
  <c r="V52" i="3"/>
  <c r="V35" i="3"/>
  <c r="V43" i="3"/>
  <c r="V54" i="3"/>
  <c r="V27" i="3"/>
  <c r="V11" i="3"/>
  <c r="V20" i="3"/>
  <c r="V25" i="3"/>
  <c r="V30" i="3"/>
  <c r="V17" i="3"/>
  <c r="V22" i="3"/>
  <c r="V44" i="3"/>
  <c r="V38" i="3"/>
  <c r="V7" i="3"/>
  <c r="V12" i="3"/>
  <c r="V37" i="3"/>
  <c r="V23" i="3"/>
  <c r="V28" i="3"/>
  <c r="V32" i="3"/>
  <c r="V18" i="3"/>
  <c r="V34" i="3"/>
  <c r="V39" i="3"/>
  <c r="V53" i="3"/>
  <c r="V41" i="3"/>
  <c r="V45" i="3"/>
  <c r="V51" i="3"/>
  <c r="V6" i="3"/>
  <c r="V15" i="3"/>
  <c r="V36" i="3"/>
  <c r="V13" i="3"/>
  <c r="V24" i="3"/>
  <c r="V29" i="3"/>
  <c r="V42" i="3"/>
  <c r="V50" i="3"/>
  <c r="R5" i="3"/>
  <c r="T4" i="3"/>
  <c r="T19" i="3"/>
  <c r="T13" i="3"/>
  <c r="T23" i="3"/>
  <c r="T28" i="3"/>
  <c r="T32" i="3"/>
  <c r="T51" i="3"/>
  <c r="T39" i="3"/>
  <c r="T15" i="3"/>
  <c r="T42" i="3"/>
  <c r="T50" i="3"/>
  <c r="T53" i="3"/>
  <c r="T6" i="3"/>
  <c r="T35" i="3"/>
  <c r="T25" i="3"/>
  <c r="T30" i="3"/>
  <c r="T16" i="3"/>
  <c r="T40" i="3"/>
  <c r="T43" i="3"/>
  <c r="T44" i="3"/>
  <c r="T9" i="3"/>
  <c r="T17" i="3"/>
  <c r="T22" i="3"/>
  <c r="T38" i="3"/>
  <c r="T24" i="3"/>
  <c r="T11" i="3"/>
  <c r="T20" i="3"/>
  <c r="T54" i="3"/>
  <c r="T31" i="3"/>
  <c r="T45" i="3"/>
  <c r="T41" i="3"/>
  <c r="T8" i="3"/>
  <c r="T18" i="3"/>
  <c r="T29" i="3"/>
  <c r="T34" i="3"/>
  <c r="T36" i="3"/>
  <c r="T7" i="3"/>
  <c r="T12" i="3"/>
  <c r="T37" i="3"/>
  <c r="T52" i="3"/>
  <c r="T27" i="3"/>
  <c r="V5" i="3"/>
  <c r="W9" i="3"/>
  <c r="U9" i="3"/>
  <c r="R23" i="3"/>
  <c r="T5" i="3"/>
  <c r="X27" i="3"/>
</calcChain>
</file>

<file path=xl/sharedStrings.xml><?xml version="1.0" encoding="utf-8"?>
<sst xmlns="http://schemas.openxmlformats.org/spreadsheetml/2006/main" count="2391" uniqueCount="118">
  <si>
    <t>T 14.05.01.03</t>
  </si>
  <si>
    <t>2017p</t>
  </si>
  <si>
    <t>Total</t>
  </si>
  <si>
    <t>L</t>
  </si>
  <si>
    <t>L1</t>
  </si>
  <si>
    <t>…</t>
  </si>
  <si>
    <t>L2</t>
  </si>
  <si>
    <t>L3</t>
  </si>
  <si>
    <t>M</t>
  </si>
  <si>
    <t>M1</t>
  </si>
  <si>
    <t>M2</t>
  </si>
  <si>
    <t>M3</t>
  </si>
  <si>
    <t>M4</t>
  </si>
  <si>
    <t>M5</t>
  </si>
  <si>
    <t>M6</t>
  </si>
  <si>
    <t>M7</t>
  </si>
  <si>
    <t>M8</t>
  </si>
  <si>
    <t>M9</t>
  </si>
  <si>
    <t>N</t>
  </si>
  <si>
    <t>N1</t>
  </si>
  <si>
    <t>N2</t>
  </si>
  <si>
    <t>N3</t>
  </si>
  <si>
    <t>O</t>
  </si>
  <si>
    <t>O1</t>
  </si>
  <si>
    <t>O2</t>
  </si>
  <si>
    <t>O3</t>
  </si>
  <si>
    <t>-</t>
  </si>
  <si>
    <t>P</t>
  </si>
  <si>
    <t>P1</t>
  </si>
  <si>
    <t>P2</t>
  </si>
  <si>
    <t>P3</t>
  </si>
  <si>
    <t>P4</t>
  </si>
  <si>
    <t>P5</t>
  </si>
  <si>
    <t>P6</t>
  </si>
  <si>
    <t>Q</t>
  </si>
  <si>
    <t>Q1</t>
  </si>
  <si>
    <t>Q2</t>
  </si>
  <si>
    <t>Q3</t>
  </si>
  <si>
    <t>Q4</t>
  </si>
  <si>
    <t>Q5</t>
  </si>
  <si>
    <t>R</t>
  </si>
  <si>
    <t>R01</t>
  </si>
  <si>
    <t>R02</t>
  </si>
  <si>
    <t>R03</t>
  </si>
  <si>
    <t>R04</t>
  </si>
  <si>
    <t>R05</t>
  </si>
  <si>
    <t>R06</t>
  </si>
  <si>
    <t>R07</t>
  </si>
  <si>
    <t>R08</t>
  </si>
  <si>
    <t>R09</t>
  </si>
  <si>
    <t>R10</t>
  </si>
  <si>
    <t>S</t>
  </si>
  <si>
    <t>S1</t>
  </si>
  <si>
    <t>S2</t>
  </si>
  <si>
    <t>S3</t>
  </si>
  <si>
    <t>Coûts du système de santé selon les prestations 1)</t>
  </si>
  <si>
    <t>En millions de francs</t>
  </si>
  <si>
    <t>Etat des données au: 31.05.2019</t>
  </si>
  <si>
    <t>Les données antérieures à l’année actuelle ont été partiellement modifiées, afin de tenir compte de retards dans la disponibilité de certaines données et d’améliorations dans la rétropolation.</t>
  </si>
  <si>
    <t>1) Valeurs recalculées à partir de 2010. Rétropolation sur la base des anciens taux de croissance pour les années 1995-2009.</t>
  </si>
  <si>
    <t>2) Depuis l’année d’exercice 2010, les prestations d’intérêt général dans les hôpitaux apparaissent à part; pour les années antérieures à 2010, elles sont comprises dans les autres catégories de prestations (L, N, O, Q).</t>
  </si>
  <si>
    <t>3) Les valeurs concernant les coûts des soins dispensés par le médecin traitant, des médicaments remis par ce dernier, la radiologie et de quelques autres prestations ambulatoires sont le résultat d'une extrapolation, et pas d'une estimation annuelle.</t>
  </si>
  <si>
    <t>4) Des données nationales sont disponibles pour cette catégorie ; cependant, les directives internationales (Systems of Health Accounts 2.0) recommandent son intégration dans la statistique sociale.</t>
  </si>
  <si>
    <t>Source: OFS – Coût et financement du système de santé</t>
  </si>
  <si>
    <t>© OFS 2019</t>
  </si>
  <si>
    <t>Renseignements: Office fédéral de la statistique (OFS), Section Services de santé, gesundheit@bfs.admin.ch, tél. 058 463 67 00</t>
  </si>
  <si>
    <t>En pourcentage</t>
  </si>
  <si>
    <t>Variation par rapport à l'année précédente, en %</t>
  </si>
  <si>
    <t>Soins curatifs hospitaliers 2)</t>
  </si>
  <si>
    <t>Traitement somatique aigu hospitalier 2)</t>
  </si>
  <si>
    <t>Traitement psychiatrique hospitalier 2)</t>
  </si>
  <si>
    <t>Traitement hospitalier en maison de naissance 2)</t>
  </si>
  <si>
    <t>Soins curatifs ambulatoires</t>
  </si>
  <si>
    <t>Traitement ambulatoire en clinique de jour</t>
  </si>
  <si>
    <t>Traitement somatique aigu ambulatoire</t>
  </si>
  <si>
    <t>Traitement médical, ambulatoire, paiement à l'acte 3)</t>
  </si>
  <si>
    <t>Traitement médical, ambulatoire, Managed Care 3)</t>
  </si>
  <si>
    <t>Traitement médical, ambulatoire, par téléphone</t>
  </si>
  <si>
    <t>Soins dentaires</t>
  </si>
  <si>
    <t>Traitement curatif psychiatrique et psychologique, ambulatoire 3)</t>
  </si>
  <si>
    <t>Obstétrique ambulatoire, traitement ambulatoire en maison de naissance 3)</t>
  </si>
  <si>
    <t>Autres thérapies curatives 3)</t>
  </si>
  <si>
    <t>Réadaptation</t>
  </si>
  <si>
    <t>Réadaptation en milieu hospitalier 2)</t>
  </si>
  <si>
    <t>Réadaptation en clinique de jour</t>
  </si>
  <si>
    <t>Réadaptation ambulatoire, autre que psychosomatique</t>
  </si>
  <si>
    <t>Soins de longue durée</t>
  </si>
  <si>
    <t>Soins de longue durée en institution 2)</t>
  </si>
  <si>
    <t>Soins de longue durée à domicile, au sens strict: soins</t>
  </si>
  <si>
    <t>Soins de longue durée à domicile, au sens large: ménage, etc., 4)</t>
  </si>
  <si>
    <t>Services auxiliaires</t>
  </si>
  <si>
    <t>Analyses de laboratoire</t>
  </si>
  <si>
    <t>Transport de patients et secours</t>
  </si>
  <si>
    <t>Radiologie 3)</t>
  </si>
  <si>
    <t>Prestations d'intérêt général: enseignement et recherche 2)</t>
  </si>
  <si>
    <t>Prestations d'intérêt général: autres 2)</t>
  </si>
  <si>
    <t>Informations et conseils</t>
  </si>
  <si>
    <t>Biens de santé</t>
  </si>
  <si>
    <t>Médicaments, domaine hospitalier</t>
  </si>
  <si>
    <t>Médicaments, domaine ambulatoire, soumis à prescription médicale 3)</t>
  </si>
  <si>
    <t>Médicaments, domaine ambulatoire, en vente libre 3)</t>
  </si>
  <si>
    <t>Consommables</t>
  </si>
  <si>
    <t>Appareils thérapeutiques</t>
  </si>
  <si>
    <t>Prévention</t>
  </si>
  <si>
    <t>Prévention primaire: dépendance</t>
  </si>
  <si>
    <t>Prévention primaire: santé psychique, santé à l'école</t>
  </si>
  <si>
    <t>Prévention primaire: accidents et blessures</t>
  </si>
  <si>
    <t>Prévention primaire: sécurité alimentaire</t>
  </si>
  <si>
    <t>Prévention primaire: sensibilisation de la population/groupes-cible</t>
  </si>
  <si>
    <t>Prévention primaire: programmes de vaccination</t>
  </si>
  <si>
    <t>Prévention secondaire: prévention de maladies non transmissibles</t>
  </si>
  <si>
    <t>Prévention secondaire: conseils et tests (maladies transmissibles)</t>
  </si>
  <si>
    <t>Prévention secondaire: monitorage de la morbidité</t>
  </si>
  <si>
    <t>Autre prévention</t>
  </si>
  <si>
    <t>Administration</t>
  </si>
  <si>
    <t>Administration santé publique</t>
  </si>
  <si>
    <t>Administration assurances sociales</t>
  </si>
  <si>
    <t>Administration assurances privées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</si>
</sst>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807]General"/>
    <numFmt numFmtId="165" formatCode="#,##0&quot;  &quot;;&quot;-&quot;#,##0&quot;  &quot;;&quot;-  &quot;;@&quot;   &quot;"/>
    <numFmt numFmtId="166" formatCode="[$-807]dd&quot;.&quot;mm&quot;.&quot;yyyy"/>
    <numFmt numFmtId="167" formatCode="#,##0.0&quot;  &quot;;&quot;-&quot;#,##0.0&quot;  &quot;;&quot;-  &quot;;@&quot;   &quot;"/>
  </numFmts>
  <fonts count="11" x14ac:knownFonts="1">
    <font>
      <sz val="11"/>
      <color theme="1"/>
      <name val="Calibri"/>
      <family val="2"/>
      <scheme val="minor"/>
    </font>
    <font>
      <sz val="11"/>
      <color theme="1"/>
      <name val="Arial"/>
      <family val="2"/>
    </font>
    <font>
      <sz val="11"/>
      <color rgb="FF000000"/>
      <name val="Arial"/>
      <family val="2"/>
    </font>
    <font>
      <b/>
      <sz val="9"/>
      <color rgb="FF000000"/>
      <name val="Arial"/>
      <family val="2"/>
    </font>
    <font>
      <sz val="9"/>
      <color rgb="FF000000"/>
      <name val="Arial"/>
      <family val="2"/>
    </font>
    <font>
      <sz val="8"/>
      <color rgb="FF000000"/>
      <name val="Arial"/>
      <family val="2"/>
    </font>
    <font>
      <b/>
      <sz val="8"/>
      <color rgb="FF000000"/>
      <name val="Arial"/>
      <family val="2"/>
    </font>
    <font>
      <sz val="8"/>
      <name val="Arial"/>
      <family val="2"/>
    </font>
    <font>
      <sz val="8.5"/>
      <color rgb="FF000000"/>
      <name val="Helv"/>
    </font>
    <font>
      <sz val="10"/>
      <color rgb="FF000000"/>
      <name val="Arial"/>
      <family val="2"/>
    </font>
    <font>
      <sz val="8"/>
      <color rgb="FF000000"/>
      <name val="Arial Narrow"/>
      <family val="2"/>
    </font>
  </fonts>
  <fills count="5">
    <fill>
      <patternFill patternType="none"/>
    </fill>
    <fill>
      <patternFill patternType="gray125"/>
    </fill>
    <fill>
      <patternFill patternType="solid">
        <fgColor theme="0"/>
        <bgColor indexed="64"/>
      </patternFill>
    </fill>
    <fill>
      <patternFill patternType="solid">
        <fgColor rgb="FFE8EAF7"/>
        <bgColor indexed="64"/>
      </patternFill>
    </fill>
    <fill>
      <patternFill patternType="solid">
        <fgColor theme="0"/>
        <bgColor rgb="FFFFFFFF"/>
      </patternFill>
    </fill>
  </fills>
  <borders count="4">
    <border>
      <left/>
      <right/>
      <top/>
      <bottom/>
      <diagonal/>
    </border>
    <border>
      <left/>
      <right/>
      <top style="thin">
        <color indexed="64"/>
      </top>
      <bottom style="thin">
        <color indexed="64"/>
      </bottom>
      <diagonal/>
    </border>
    <border>
      <left style="thin">
        <color rgb="FF000000"/>
      </left>
      <right/>
      <top style="thin">
        <color indexed="64"/>
      </top>
      <bottom style="thin">
        <color indexed="64"/>
      </bottom>
      <diagonal/>
    </border>
    <border>
      <left/>
      <right/>
      <top/>
      <bottom style="thin">
        <color indexed="64"/>
      </bottom>
      <diagonal/>
    </border>
  </borders>
  <cellStyleXfs count="5">
    <xf numFmtId="0" fontId="0" fillId="0" borderId="0"/>
    <xf numFmtId="164" fontId="2" fillId="0" borderId="0"/>
    <xf numFmtId="0" fontId="1" fillId="0" borderId="0"/>
    <xf numFmtId="164" fontId="8" fillId="0" borderId="0"/>
    <xf numFmtId="164" fontId="9" fillId="0" borderId="0"/>
  </cellStyleXfs>
  <cellXfs count="36">
    <xf numFmtId="0" fontId="0" fillId="0" borderId="0" xfId="0"/>
    <xf numFmtId="164" fontId="3" fillId="2" borderId="0" xfId="1" applyFont="1" applyFill="1" applyBorder="1" applyAlignment="1">
      <alignment horizontal="left" vertical="top"/>
    </xf>
    <xf numFmtId="164" fontId="4" fillId="2" borderId="0" xfId="1" applyFont="1" applyFill="1" applyAlignment="1">
      <alignment horizontal="left" vertical="top"/>
    </xf>
    <xf numFmtId="164" fontId="4" fillId="2" borderId="0" xfId="1" applyFont="1" applyFill="1" applyBorder="1"/>
    <xf numFmtId="164" fontId="3" fillId="2" borderId="0" xfId="1" applyFont="1" applyFill="1" applyBorder="1"/>
    <xf numFmtId="164" fontId="3" fillId="2" borderId="0" xfId="1" applyFont="1" applyFill="1" applyBorder="1" applyAlignment="1">
      <alignment horizontal="right"/>
    </xf>
    <xf numFmtId="0" fontId="1" fillId="2" borderId="0" xfId="2" applyFill="1"/>
    <xf numFmtId="164" fontId="4" fillId="2" borderId="0" xfId="1" applyFont="1" applyFill="1" applyBorder="1" applyAlignment="1">
      <alignment horizontal="left" vertical="top"/>
    </xf>
    <xf numFmtId="164" fontId="5" fillId="2" borderId="1" xfId="1" applyFont="1" applyFill="1" applyBorder="1" applyAlignment="1">
      <alignment horizontal="left" vertical="top"/>
    </xf>
    <xf numFmtId="164" fontId="5" fillId="2" borderId="2" xfId="1" applyFont="1" applyFill="1" applyBorder="1" applyAlignment="1">
      <alignment horizontal="left" vertical="top"/>
    </xf>
    <xf numFmtId="164" fontId="6" fillId="2" borderId="0" xfId="1" applyFont="1" applyFill="1" applyBorder="1" applyAlignment="1">
      <alignment horizontal="left" vertical="top"/>
    </xf>
    <xf numFmtId="165" fontId="6" fillId="2" borderId="0" xfId="1" applyNumberFormat="1" applyFont="1" applyFill="1" applyBorder="1" applyAlignment="1">
      <alignment horizontal="right"/>
    </xf>
    <xf numFmtId="164" fontId="5" fillId="3" borderId="0" xfId="1" applyFont="1" applyFill="1" applyBorder="1" applyAlignment="1">
      <alignment horizontal="left" vertical="top"/>
    </xf>
    <xf numFmtId="165" fontId="5" fillId="3" borderId="0" xfId="1" applyNumberFormat="1" applyFont="1" applyFill="1" applyBorder="1" applyAlignment="1">
      <alignment horizontal="right"/>
    </xf>
    <xf numFmtId="164" fontId="5" fillId="2" borderId="0" xfId="1" applyFont="1" applyFill="1" applyBorder="1" applyAlignment="1">
      <alignment horizontal="left" vertical="top"/>
    </xf>
    <xf numFmtId="165" fontId="5" fillId="2" borderId="0" xfId="1" applyNumberFormat="1" applyFont="1" applyFill="1" applyBorder="1" applyAlignment="1">
      <alignment horizontal="right"/>
    </xf>
    <xf numFmtId="164" fontId="5" fillId="2" borderId="0" xfId="1" applyFont="1" applyFill="1" applyBorder="1" applyAlignment="1">
      <alignment horizontal="left" vertical="top" wrapText="1"/>
    </xf>
    <xf numFmtId="164" fontId="5" fillId="2" borderId="3" xfId="1" applyFont="1" applyFill="1" applyBorder="1" applyAlignment="1">
      <alignment horizontal="left" vertical="top"/>
    </xf>
    <xf numFmtId="165" fontId="5" fillId="2" borderId="3" xfId="1" applyNumberFormat="1" applyFont="1" applyFill="1" applyBorder="1" applyAlignment="1">
      <alignment horizontal="right"/>
    </xf>
    <xf numFmtId="164" fontId="5" fillId="2" borderId="0" xfId="1" applyFont="1" applyFill="1" applyBorder="1"/>
    <xf numFmtId="166" fontId="7" fillId="2" borderId="0" xfId="1" applyNumberFormat="1" applyFont="1" applyFill="1" applyBorder="1" applyAlignment="1">
      <alignment horizontal="left" vertical="top"/>
    </xf>
    <xf numFmtId="164" fontId="5" fillId="2" borderId="0" xfId="1" applyFont="1" applyFill="1" applyBorder="1" applyAlignment="1">
      <alignment vertical="top"/>
    </xf>
    <xf numFmtId="166" fontId="5" fillId="2" borderId="0" xfId="1" applyNumberFormat="1" applyFont="1" applyFill="1" applyBorder="1" applyAlignment="1">
      <alignment horizontal="left" vertical="top"/>
    </xf>
    <xf numFmtId="164" fontId="7" fillId="2" borderId="0" xfId="4" applyFont="1" applyFill="1" applyBorder="1"/>
    <xf numFmtId="164" fontId="7" fillId="2" borderId="0" xfId="1" applyFont="1" applyFill="1" applyBorder="1"/>
    <xf numFmtId="164" fontId="5" fillId="2" borderId="0" xfId="3" applyFont="1" applyFill="1" applyBorder="1" applyAlignment="1">
      <alignment horizontal="left"/>
    </xf>
    <xf numFmtId="164" fontId="10" fillId="4" borderId="0" xfId="3" applyFont="1" applyFill="1" applyBorder="1" applyAlignment="1">
      <alignment horizontal="left" vertical="top"/>
    </xf>
    <xf numFmtId="166" fontId="10" fillId="4" borderId="0" xfId="1" applyNumberFormat="1" applyFont="1" applyFill="1" applyBorder="1" applyAlignment="1">
      <alignment horizontal="left" vertical="top"/>
    </xf>
    <xf numFmtId="164" fontId="2" fillId="2" borderId="0" xfId="1" applyFill="1" applyBorder="1"/>
    <xf numFmtId="167" fontId="6" fillId="2" borderId="0" xfId="1" applyNumberFormat="1" applyFont="1" applyFill="1" applyBorder="1" applyAlignment="1">
      <alignment horizontal="right"/>
    </xf>
    <xf numFmtId="167" fontId="5" fillId="3" borderId="0" xfId="1" applyNumberFormat="1" applyFont="1" applyFill="1" applyBorder="1" applyAlignment="1">
      <alignment horizontal="right"/>
    </xf>
    <xf numFmtId="167" fontId="5" fillId="2" borderId="0" xfId="1" applyNumberFormat="1" applyFont="1" applyFill="1" applyBorder="1" applyAlignment="1">
      <alignment horizontal="right"/>
    </xf>
    <xf numFmtId="167" fontId="5" fillId="2" borderId="3" xfId="1" applyNumberFormat="1" applyFont="1" applyFill="1" applyBorder="1" applyAlignment="1">
      <alignment horizontal="right"/>
    </xf>
    <xf numFmtId="164" fontId="7" fillId="2" borderId="0" xfId="1" applyFont="1" applyFill="1" applyBorder="1" applyAlignment="1">
      <alignment horizontal="left" vertical="top" wrapText="1"/>
    </xf>
    <xf numFmtId="164" fontId="7" fillId="2" borderId="0" xfId="1" applyFont="1" applyFill="1" applyBorder="1" applyAlignment="1">
      <alignment horizontal="left" wrapText="1"/>
    </xf>
    <xf numFmtId="166" fontId="7" fillId="2" borderId="0" xfId="1" applyNumberFormat="1" applyFont="1" applyFill="1" applyBorder="1" applyAlignment="1">
      <alignment horizontal="left" vertical="top" wrapText="1"/>
    </xf>
  </cellXfs>
  <cellStyles count="5">
    <cellStyle name="Excel Built-in Normal" xfId="1"/>
    <cellStyle name="Normal" xfId="0" builtinId="0"/>
    <cellStyle name="Normal_d-je14.2.4.5" xfId="3"/>
    <cellStyle name="Standard 2" xfId="2"/>
    <cellStyle name="Standard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67"/>
  <sheetViews>
    <sheetView tabSelected="1" zoomScaleNormal="100" workbookViewId="0"/>
  </sheetViews>
  <sheetFormatPr baseColWidth="10" defaultColWidth="12.5703125" defaultRowHeight="14.25" outlineLevelCol="1" x14ac:dyDescent="0.2"/>
  <cols>
    <col min="1" max="1" width="3.5703125" style="6" customWidth="1"/>
    <col min="2" max="2" width="48.7109375" style="6" customWidth="1"/>
    <col min="3" max="3" width="6.7109375" style="6" customWidth="1" collapsed="1"/>
    <col min="4" max="7" width="6.7109375" style="6" hidden="1" customWidth="1" outlineLevel="1"/>
    <col min="8" max="8" width="6.7109375" style="6" customWidth="1" collapsed="1"/>
    <col min="9" max="12" width="6.7109375" style="6" hidden="1" customWidth="1" outlineLevel="1"/>
    <col min="13" max="13" width="6.7109375" style="6" customWidth="1" collapsed="1"/>
    <col min="14" max="17" width="6.7109375" style="6" hidden="1" customWidth="1" outlineLevel="1"/>
    <col min="18" max="25" width="6.7109375" style="6" customWidth="1"/>
    <col min="26" max="16384" width="12.5703125" style="6"/>
  </cols>
  <sheetData>
    <row r="1" spans="1:25" x14ac:dyDescent="0.2">
      <c r="A1" s="1" t="s">
        <v>55</v>
      </c>
      <c r="B1" s="2"/>
      <c r="C1" s="3"/>
      <c r="D1" s="3"/>
      <c r="E1" s="4"/>
      <c r="F1" s="4"/>
      <c r="G1" s="4"/>
      <c r="H1" s="4"/>
      <c r="I1" s="4"/>
      <c r="J1" s="4"/>
      <c r="K1" s="4"/>
      <c r="L1" s="4"/>
      <c r="M1" s="4"/>
      <c r="N1" s="4"/>
      <c r="O1" s="4"/>
      <c r="P1" s="4"/>
      <c r="Q1" s="4"/>
      <c r="R1" s="3"/>
      <c r="S1" s="3"/>
      <c r="T1" s="3"/>
      <c r="U1" s="3"/>
      <c r="V1" s="3"/>
      <c r="W1" s="3"/>
      <c r="X1" s="3"/>
      <c r="Y1" s="5" t="s">
        <v>0</v>
      </c>
    </row>
    <row r="2" spans="1:25" x14ac:dyDescent="0.2">
      <c r="A2" s="7" t="s">
        <v>56</v>
      </c>
      <c r="B2" s="2"/>
      <c r="C2" s="3"/>
      <c r="D2" s="3"/>
      <c r="E2" s="3"/>
      <c r="F2" s="3"/>
      <c r="G2" s="3"/>
      <c r="H2" s="3"/>
      <c r="I2" s="3"/>
      <c r="J2" s="3"/>
      <c r="K2" s="3"/>
      <c r="L2" s="3"/>
      <c r="M2" s="3"/>
      <c r="N2" s="3"/>
      <c r="O2" s="3"/>
      <c r="P2" s="3"/>
      <c r="Q2" s="3"/>
      <c r="R2" s="3"/>
      <c r="S2" s="3"/>
      <c r="T2" s="3"/>
      <c r="U2" s="3"/>
      <c r="V2" s="3"/>
      <c r="W2" s="3"/>
      <c r="X2" s="3"/>
      <c r="Y2" s="3"/>
    </row>
    <row r="3" spans="1:25" x14ac:dyDescent="0.2">
      <c r="A3" s="8"/>
      <c r="B3" s="8"/>
      <c r="C3" s="9">
        <v>1995</v>
      </c>
      <c r="D3" s="9">
        <v>1996</v>
      </c>
      <c r="E3" s="9">
        <v>1997</v>
      </c>
      <c r="F3" s="9">
        <v>1998</v>
      </c>
      <c r="G3" s="9">
        <v>1999</v>
      </c>
      <c r="H3" s="9">
        <v>2000</v>
      </c>
      <c r="I3" s="9">
        <v>2001</v>
      </c>
      <c r="J3" s="9">
        <v>2002</v>
      </c>
      <c r="K3" s="9">
        <v>2003</v>
      </c>
      <c r="L3" s="9">
        <v>2004</v>
      </c>
      <c r="M3" s="9">
        <v>2005</v>
      </c>
      <c r="N3" s="9">
        <v>2006</v>
      </c>
      <c r="O3" s="9">
        <v>2007</v>
      </c>
      <c r="P3" s="9">
        <v>2008</v>
      </c>
      <c r="Q3" s="9">
        <v>2009</v>
      </c>
      <c r="R3" s="9">
        <v>2010</v>
      </c>
      <c r="S3" s="9">
        <v>2011</v>
      </c>
      <c r="T3" s="9">
        <v>2012</v>
      </c>
      <c r="U3" s="9">
        <v>2013</v>
      </c>
      <c r="V3" s="9">
        <v>2014</v>
      </c>
      <c r="W3" s="9">
        <v>2015</v>
      </c>
      <c r="X3" s="9">
        <v>2016</v>
      </c>
      <c r="Y3" s="9" t="s">
        <v>1</v>
      </c>
    </row>
    <row r="4" spans="1:25" x14ac:dyDescent="0.2">
      <c r="A4" s="10"/>
      <c r="B4" s="10" t="s">
        <v>2</v>
      </c>
      <c r="C4" s="11">
        <f t="shared" ref="C4:Y4" si="0">C5+C9+C19+C23+C27+C34+C40+C51</f>
        <v>37364.980151415853</v>
      </c>
      <c r="D4" s="11">
        <f t="shared" si="0"/>
        <v>39142.32386361419</v>
      </c>
      <c r="E4" s="11">
        <f t="shared" si="0"/>
        <v>39964.715919021313</v>
      </c>
      <c r="F4" s="11">
        <f t="shared" si="0"/>
        <v>41583.403292636838</v>
      </c>
      <c r="G4" s="11">
        <f t="shared" si="0"/>
        <v>42900.316889777234</v>
      </c>
      <c r="H4" s="11">
        <f t="shared" si="0"/>
        <v>44708.468604774207</v>
      </c>
      <c r="I4" s="11">
        <f t="shared" si="0"/>
        <v>47555.951817496818</v>
      </c>
      <c r="J4" s="11">
        <f t="shared" si="0"/>
        <v>49466.371838268162</v>
      </c>
      <c r="K4" s="11">
        <f t="shared" si="0"/>
        <v>51359.66045546058</v>
      </c>
      <c r="L4" s="11">
        <f t="shared" si="0"/>
        <v>53293.394797133369</v>
      </c>
      <c r="M4" s="11">
        <f t="shared" si="0"/>
        <v>54419.567098911459</v>
      </c>
      <c r="N4" s="11">
        <f t="shared" si="0"/>
        <v>55200.992545783956</v>
      </c>
      <c r="O4" s="11">
        <f t="shared" si="0"/>
        <v>57714.592326573336</v>
      </c>
      <c r="P4" s="11">
        <f t="shared" si="0"/>
        <v>60960.105657437627</v>
      </c>
      <c r="Q4" s="11">
        <f t="shared" si="0"/>
        <v>63692.581221432141</v>
      </c>
      <c r="R4" s="11">
        <f t="shared" si="0"/>
        <v>65158.185430686324</v>
      </c>
      <c r="S4" s="11">
        <f t="shared" si="0"/>
        <v>66894.401939468662</v>
      </c>
      <c r="T4" s="11">
        <f t="shared" si="0"/>
        <v>69260.600380131029</v>
      </c>
      <c r="U4" s="11">
        <f t="shared" si="0"/>
        <v>72179.71542599969</v>
      </c>
      <c r="V4" s="11">
        <f t="shared" si="0"/>
        <v>74694.643146646617</v>
      </c>
      <c r="W4" s="11">
        <f t="shared" si="0"/>
        <v>77730.896545196563</v>
      </c>
      <c r="X4" s="11">
        <f t="shared" si="0"/>
        <v>80461.621240757289</v>
      </c>
      <c r="Y4" s="11">
        <f t="shared" si="0"/>
        <v>82543.607432284989</v>
      </c>
    </row>
    <row r="5" spans="1:25" x14ac:dyDescent="0.2">
      <c r="A5" s="12" t="s">
        <v>3</v>
      </c>
      <c r="B5" s="12" t="s">
        <v>68</v>
      </c>
      <c r="C5" s="13">
        <v>9742.4067827359813</v>
      </c>
      <c r="D5" s="13">
        <v>10120.606665803476</v>
      </c>
      <c r="E5" s="13">
        <v>10166.207721144476</v>
      </c>
      <c r="F5" s="13">
        <v>10343.708133387685</v>
      </c>
      <c r="G5" s="13">
        <v>10610.174101475506</v>
      </c>
      <c r="H5" s="13">
        <v>10786.084750573285</v>
      </c>
      <c r="I5" s="13">
        <v>11618.412275961236</v>
      </c>
      <c r="J5" s="13">
        <v>12103.601020696882</v>
      </c>
      <c r="K5" s="13">
        <v>12454.144563456122</v>
      </c>
      <c r="L5" s="13">
        <v>12927.143482019967</v>
      </c>
      <c r="M5" s="13">
        <v>12583.983461122396</v>
      </c>
      <c r="N5" s="13">
        <v>12584.836806035157</v>
      </c>
      <c r="O5" s="13">
        <v>13088.703802104823</v>
      </c>
      <c r="P5" s="13">
        <v>13957.534618988904</v>
      </c>
      <c r="Q5" s="13">
        <v>14456.919275102184</v>
      </c>
      <c r="R5" s="13">
        <f>SUM(R6:R8)</f>
        <v>13373.443389801914</v>
      </c>
      <c r="S5" s="13">
        <f t="shared" ref="S5:Y5" si="1">SUM(S6:S8)</f>
        <v>13582.548754255233</v>
      </c>
      <c r="T5" s="13">
        <f t="shared" si="1"/>
        <v>14176.308687506777</v>
      </c>
      <c r="U5" s="13">
        <f t="shared" si="1"/>
        <v>14791.180480746341</v>
      </c>
      <c r="V5" s="13">
        <f t="shared" si="1"/>
        <v>14947.366317727097</v>
      </c>
      <c r="W5" s="13">
        <f>SUM(W6:W8)</f>
        <v>15385.879658680315</v>
      </c>
      <c r="X5" s="13">
        <f>SUM(X6:X8)</f>
        <v>15757.997862966236</v>
      </c>
      <c r="Y5" s="13">
        <f t="shared" si="1"/>
        <v>15719.044247052747</v>
      </c>
    </row>
    <row r="6" spans="1:25" x14ac:dyDescent="0.2">
      <c r="A6" s="14" t="s">
        <v>4</v>
      </c>
      <c r="B6" s="14" t="s">
        <v>69</v>
      </c>
      <c r="C6" s="15" t="s">
        <v>5</v>
      </c>
      <c r="D6" s="15" t="s">
        <v>5</v>
      </c>
      <c r="E6" s="15" t="s">
        <v>5</v>
      </c>
      <c r="F6" s="15" t="s">
        <v>5</v>
      </c>
      <c r="G6" s="15" t="s">
        <v>5</v>
      </c>
      <c r="H6" s="15" t="s">
        <v>5</v>
      </c>
      <c r="I6" s="15" t="s">
        <v>5</v>
      </c>
      <c r="J6" s="15" t="s">
        <v>5</v>
      </c>
      <c r="K6" s="15" t="s">
        <v>5</v>
      </c>
      <c r="L6" s="15" t="s">
        <v>5</v>
      </c>
      <c r="M6" s="15" t="s">
        <v>5</v>
      </c>
      <c r="N6" s="15" t="s">
        <v>5</v>
      </c>
      <c r="O6" s="15" t="s">
        <v>5</v>
      </c>
      <c r="P6" s="15" t="s">
        <v>5</v>
      </c>
      <c r="Q6" s="15" t="s">
        <v>5</v>
      </c>
      <c r="R6" s="15">
        <v>11695.999784331707</v>
      </c>
      <c r="S6" s="15">
        <v>11877.809937214917</v>
      </c>
      <c r="T6" s="15">
        <v>12396.818186777187</v>
      </c>
      <c r="U6" s="15">
        <v>12946.427492238081</v>
      </c>
      <c r="V6" s="15">
        <v>13117.913011655279</v>
      </c>
      <c r="W6" s="15">
        <v>13469.105285674756</v>
      </c>
      <c r="X6" s="15">
        <v>13831.598893301691</v>
      </c>
      <c r="Y6" s="15">
        <v>13786.537685382027</v>
      </c>
    </row>
    <row r="7" spans="1:25" x14ac:dyDescent="0.2">
      <c r="A7" s="14" t="s">
        <v>6</v>
      </c>
      <c r="B7" s="14" t="s">
        <v>70</v>
      </c>
      <c r="C7" s="15" t="s">
        <v>5</v>
      </c>
      <c r="D7" s="15" t="s">
        <v>5</v>
      </c>
      <c r="E7" s="15" t="s">
        <v>5</v>
      </c>
      <c r="F7" s="15" t="s">
        <v>5</v>
      </c>
      <c r="G7" s="15" t="s">
        <v>5</v>
      </c>
      <c r="H7" s="15" t="s">
        <v>5</v>
      </c>
      <c r="I7" s="15" t="s">
        <v>5</v>
      </c>
      <c r="J7" s="15" t="s">
        <v>5</v>
      </c>
      <c r="K7" s="15" t="s">
        <v>5</v>
      </c>
      <c r="L7" s="15" t="s">
        <v>5</v>
      </c>
      <c r="M7" s="15" t="s">
        <v>5</v>
      </c>
      <c r="N7" s="15" t="s">
        <v>5</v>
      </c>
      <c r="O7" s="15" t="s">
        <v>5</v>
      </c>
      <c r="P7" s="15" t="s">
        <v>5</v>
      </c>
      <c r="Q7" s="15" t="s">
        <v>5</v>
      </c>
      <c r="R7" s="15">
        <v>1674.1035000349714</v>
      </c>
      <c r="S7" s="15">
        <v>1699.3184155799734</v>
      </c>
      <c r="T7" s="15">
        <v>1771.0026515490501</v>
      </c>
      <c r="U7" s="15">
        <v>1835.8348952733813</v>
      </c>
      <c r="V7" s="15">
        <v>1819.0130158891327</v>
      </c>
      <c r="W7" s="15">
        <v>1905.1785092422467</v>
      </c>
      <c r="X7" s="15">
        <v>1912.458813681726</v>
      </c>
      <c r="Y7" s="15">
        <v>1916.8992144668066</v>
      </c>
    </row>
    <row r="8" spans="1:25" x14ac:dyDescent="0.2">
      <c r="A8" s="14" t="s">
        <v>7</v>
      </c>
      <c r="B8" s="14" t="s">
        <v>71</v>
      </c>
      <c r="C8" s="15" t="s">
        <v>5</v>
      </c>
      <c r="D8" s="15" t="s">
        <v>5</v>
      </c>
      <c r="E8" s="15" t="s">
        <v>5</v>
      </c>
      <c r="F8" s="15" t="s">
        <v>5</v>
      </c>
      <c r="G8" s="15" t="s">
        <v>5</v>
      </c>
      <c r="H8" s="15" t="s">
        <v>5</v>
      </c>
      <c r="I8" s="15" t="s">
        <v>5</v>
      </c>
      <c r="J8" s="15" t="s">
        <v>5</v>
      </c>
      <c r="K8" s="15" t="s">
        <v>5</v>
      </c>
      <c r="L8" s="15" t="s">
        <v>5</v>
      </c>
      <c r="M8" s="15" t="s">
        <v>5</v>
      </c>
      <c r="N8" s="15" t="s">
        <v>5</v>
      </c>
      <c r="O8" s="15" t="s">
        <v>5</v>
      </c>
      <c r="P8" s="15" t="s">
        <v>5</v>
      </c>
      <c r="Q8" s="15" t="s">
        <v>5</v>
      </c>
      <c r="R8" s="15">
        <v>3.3401054352355066</v>
      </c>
      <c r="S8" s="15">
        <v>5.4204014603411013</v>
      </c>
      <c r="T8" s="15">
        <v>8.4878491805393992</v>
      </c>
      <c r="U8" s="15">
        <v>8.9180932348790947</v>
      </c>
      <c r="V8" s="15">
        <v>10.440290182685358</v>
      </c>
      <c r="W8" s="15">
        <v>11.595863763312083</v>
      </c>
      <c r="X8" s="15">
        <v>13.940155982819642</v>
      </c>
      <c r="Y8" s="15">
        <v>15.607347203914212</v>
      </c>
    </row>
    <row r="9" spans="1:25" x14ac:dyDescent="0.2">
      <c r="A9" s="12" t="s">
        <v>8</v>
      </c>
      <c r="B9" s="12" t="s">
        <v>72</v>
      </c>
      <c r="C9" s="13">
        <v>8995.0622875792651</v>
      </c>
      <c r="D9" s="13">
        <v>9334.0752057431364</v>
      </c>
      <c r="E9" s="13">
        <v>9546.3208202783844</v>
      </c>
      <c r="F9" s="13">
        <v>10146.75307221762</v>
      </c>
      <c r="G9" s="13">
        <v>10519.411521860246</v>
      </c>
      <c r="H9" s="13">
        <v>10993.041707733724</v>
      </c>
      <c r="I9" s="13">
        <v>11605.1680895195</v>
      </c>
      <c r="J9" s="13">
        <v>11983.548902719884</v>
      </c>
      <c r="K9" s="13">
        <v>12409.642982567831</v>
      </c>
      <c r="L9" s="13">
        <v>12822.779281267176</v>
      </c>
      <c r="M9" s="13">
        <v>13603.969702752542</v>
      </c>
      <c r="N9" s="13">
        <v>14065.810750361659</v>
      </c>
      <c r="O9" s="13">
        <v>14731.393913844075</v>
      </c>
      <c r="P9" s="13">
        <v>15595.772945324357</v>
      </c>
      <c r="Q9" s="13">
        <v>16178.056784762644</v>
      </c>
      <c r="R9" s="13">
        <f>SUM(R10:R18)</f>
        <v>17145.419325882525</v>
      </c>
      <c r="S9" s="13">
        <f t="shared" ref="S9:Y9" si="2">SUM(S10:S18)</f>
        <v>17394.994095383288</v>
      </c>
      <c r="T9" s="13">
        <f t="shared" si="2"/>
        <v>18187.087129638352</v>
      </c>
      <c r="U9" s="13">
        <f t="shared" si="2"/>
        <v>19073.277095019366</v>
      </c>
      <c r="V9" s="13">
        <f t="shared" si="2"/>
        <v>20148.889789352284</v>
      </c>
      <c r="W9" s="13">
        <f>SUM(W10:W18)</f>
        <v>21016.529213420788</v>
      </c>
      <c r="X9" s="13">
        <f>SUM(X10:X18)</f>
        <v>21500.713055564549</v>
      </c>
      <c r="Y9" s="13">
        <f t="shared" si="2"/>
        <v>21888.984731557415</v>
      </c>
    </row>
    <row r="10" spans="1:25" x14ac:dyDescent="0.2">
      <c r="A10" s="16" t="s">
        <v>9</v>
      </c>
      <c r="B10" s="14" t="s">
        <v>73</v>
      </c>
      <c r="C10" s="15" t="s">
        <v>5</v>
      </c>
      <c r="D10" s="15" t="s">
        <v>5</v>
      </c>
      <c r="E10" s="15" t="s">
        <v>5</v>
      </c>
      <c r="F10" s="15" t="s">
        <v>5</v>
      </c>
      <c r="G10" s="15" t="s">
        <v>5</v>
      </c>
      <c r="H10" s="15" t="s">
        <v>5</v>
      </c>
      <c r="I10" s="15" t="s">
        <v>5</v>
      </c>
      <c r="J10" s="15" t="s">
        <v>5</v>
      </c>
      <c r="K10" s="15" t="s">
        <v>5</v>
      </c>
      <c r="L10" s="15" t="s">
        <v>5</v>
      </c>
      <c r="M10" s="15" t="s">
        <v>5</v>
      </c>
      <c r="N10" s="15" t="s">
        <v>5</v>
      </c>
      <c r="O10" s="15" t="s">
        <v>5</v>
      </c>
      <c r="P10" s="15" t="s">
        <v>5</v>
      </c>
      <c r="Q10" s="15" t="s">
        <v>5</v>
      </c>
      <c r="R10" s="15" t="s">
        <v>5</v>
      </c>
      <c r="S10" s="15" t="s">
        <v>5</v>
      </c>
      <c r="T10" s="15" t="s">
        <v>5</v>
      </c>
      <c r="U10" s="15" t="s">
        <v>5</v>
      </c>
      <c r="V10" s="15" t="s">
        <v>5</v>
      </c>
      <c r="W10" s="15" t="s">
        <v>5</v>
      </c>
      <c r="X10" s="15" t="s">
        <v>5</v>
      </c>
      <c r="Y10" s="15" t="s">
        <v>5</v>
      </c>
    </row>
    <row r="11" spans="1:25" x14ac:dyDescent="0.2">
      <c r="A11" s="16" t="s">
        <v>10</v>
      </c>
      <c r="B11" s="14" t="s">
        <v>74</v>
      </c>
      <c r="C11" s="15" t="s">
        <v>5</v>
      </c>
      <c r="D11" s="15" t="s">
        <v>5</v>
      </c>
      <c r="E11" s="15" t="s">
        <v>5</v>
      </c>
      <c r="F11" s="15" t="s">
        <v>5</v>
      </c>
      <c r="G11" s="15" t="s">
        <v>5</v>
      </c>
      <c r="H11" s="15" t="s">
        <v>5</v>
      </c>
      <c r="I11" s="15" t="s">
        <v>5</v>
      </c>
      <c r="J11" s="15" t="s">
        <v>5</v>
      </c>
      <c r="K11" s="15" t="s">
        <v>5</v>
      </c>
      <c r="L11" s="15" t="s">
        <v>5</v>
      </c>
      <c r="M11" s="15" t="s">
        <v>5</v>
      </c>
      <c r="N11" s="15" t="s">
        <v>5</v>
      </c>
      <c r="O11" s="15" t="s">
        <v>5</v>
      </c>
      <c r="P11" s="15" t="s">
        <v>5</v>
      </c>
      <c r="Q11" s="15" t="s">
        <v>5</v>
      </c>
      <c r="R11" s="15">
        <v>4225.9309144671843</v>
      </c>
      <c r="S11" s="15">
        <v>4309.2282327664834</v>
      </c>
      <c r="T11" s="15">
        <v>4716.7443136074744</v>
      </c>
      <c r="U11" s="15">
        <v>4966.33463730522</v>
      </c>
      <c r="V11" s="15">
        <v>5426.8342920180612</v>
      </c>
      <c r="W11" s="15">
        <v>5676.7748023771519</v>
      </c>
      <c r="X11" s="15">
        <v>6135.9508684602324</v>
      </c>
      <c r="Y11" s="15">
        <v>6301.4860225412667</v>
      </c>
    </row>
    <row r="12" spans="1:25" x14ac:dyDescent="0.2">
      <c r="A12" s="16" t="s">
        <v>11</v>
      </c>
      <c r="B12" s="14" t="s">
        <v>75</v>
      </c>
      <c r="C12" s="15" t="s">
        <v>5</v>
      </c>
      <c r="D12" s="15" t="s">
        <v>5</v>
      </c>
      <c r="E12" s="15" t="s">
        <v>5</v>
      </c>
      <c r="F12" s="15" t="s">
        <v>5</v>
      </c>
      <c r="G12" s="15" t="s">
        <v>5</v>
      </c>
      <c r="H12" s="15" t="s">
        <v>5</v>
      </c>
      <c r="I12" s="15" t="s">
        <v>5</v>
      </c>
      <c r="J12" s="15" t="s">
        <v>5</v>
      </c>
      <c r="K12" s="15" t="s">
        <v>5</v>
      </c>
      <c r="L12" s="15" t="s">
        <v>5</v>
      </c>
      <c r="M12" s="15" t="s">
        <v>5</v>
      </c>
      <c r="N12" s="15" t="s">
        <v>5</v>
      </c>
      <c r="O12" s="15" t="s">
        <v>5</v>
      </c>
      <c r="P12" s="15" t="s">
        <v>5</v>
      </c>
      <c r="Q12" s="15" t="s">
        <v>5</v>
      </c>
      <c r="R12" s="15">
        <v>5808.9283262865447</v>
      </c>
      <c r="S12" s="15">
        <v>5556.2031170937089</v>
      </c>
      <c r="T12" s="15">
        <v>5449.8304417238178</v>
      </c>
      <c r="U12" s="15">
        <v>5586.1834680191096</v>
      </c>
      <c r="V12" s="15">
        <v>5688.1747640522626</v>
      </c>
      <c r="W12" s="15">
        <v>5886.587176387884</v>
      </c>
      <c r="X12" s="15">
        <v>5638.4265362530978</v>
      </c>
      <c r="Y12" s="15">
        <v>5575.2001302463577</v>
      </c>
    </row>
    <row r="13" spans="1:25" x14ac:dyDescent="0.2">
      <c r="A13" s="16" t="s">
        <v>12</v>
      </c>
      <c r="B13" s="14" t="s">
        <v>76</v>
      </c>
      <c r="C13" s="15" t="s">
        <v>5</v>
      </c>
      <c r="D13" s="15" t="s">
        <v>5</v>
      </c>
      <c r="E13" s="15" t="s">
        <v>5</v>
      </c>
      <c r="F13" s="15" t="s">
        <v>5</v>
      </c>
      <c r="G13" s="15" t="s">
        <v>5</v>
      </c>
      <c r="H13" s="15" t="s">
        <v>5</v>
      </c>
      <c r="I13" s="15" t="s">
        <v>5</v>
      </c>
      <c r="J13" s="15" t="s">
        <v>5</v>
      </c>
      <c r="K13" s="15" t="s">
        <v>5</v>
      </c>
      <c r="L13" s="15" t="s">
        <v>5</v>
      </c>
      <c r="M13" s="15" t="s">
        <v>5</v>
      </c>
      <c r="N13" s="15" t="s">
        <v>5</v>
      </c>
      <c r="O13" s="15" t="s">
        <v>5</v>
      </c>
      <c r="P13" s="15" t="s">
        <v>5</v>
      </c>
      <c r="Q13" s="15" t="s">
        <v>5</v>
      </c>
      <c r="R13" s="15">
        <v>1619.4662630612695</v>
      </c>
      <c r="S13" s="15">
        <v>2037.0180981980684</v>
      </c>
      <c r="T13" s="15">
        <v>2362.1502837569669</v>
      </c>
      <c r="U13" s="15">
        <v>2722.3229859416542</v>
      </c>
      <c r="V13" s="15">
        <v>3024.7092509543108</v>
      </c>
      <c r="W13" s="15">
        <v>3421.1091867282448</v>
      </c>
      <c r="X13" s="15">
        <v>3536.4108346316757</v>
      </c>
      <c r="Y13" s="15">
        <v>3799.2028601491943</v>
      </c>
    </row>
    <row r="14" spans="1:25" x14ac:dyDescent="0.2">
      <c r="A14" s="16" t="s">
        <v>13</v>
      </c>
      <c r="B14" s="14" t="s">
        <v>77</v>
      </c>
      <c r="C14" s="15" t="s">
        <v>5</v>
      </c>
      <c r="D14" s="15" t="s">
        <v>5</v>
      </c>
      <c r="E14" s="15" t="s">
        <v>5</v>
      </c>
      <c r="F14" s="15" t="s">
        <v>5</v>
      </c>
      <c r="G14" s="15" t="s">
        <v>5</v>
      </c>
      <c r="H14" s="15" t="s">
        <v>5</v>
      </c>
      <c r="I14" s="15" t="s">
        <v>5</v>
      </c>
      <c r="J14" s="15" t="s">
        <v>5</v>
      </c>
      <c r="K14" s="15" t="s">
        <v>5</v>
      </c>
      <c r="L14" s="15" t="s">
        <v>5</v>
      </c>
      <c r="M14" s="15" t="s">
        <v>5</v>
      </c>
      <c r="N14" s="15" t="s">
        <v>5</v>
      </c>
      <c r="O14" s="15" t="s">
        <v>5</v>
      </c>
      <c r="P14" s="15" t="s">
        <v>5</v>
      </c>
      <c r="Q14" s="15" t="s">
        <v>5</v>
      </c>
      <c r="R14" s="15" t="s">
        <v>5</v>
      </c>
      <c r="S14" s="15" t="s">
        <v>5</v>
      </c>
      <c r="T14" s="15" t="s">
        <v>5</v>
      </c>
      <c r="U14" s="15" t="s">
        <v>5</v>
      </c>
      <c r="V14" s="15" t="s">
        <v>5</v>
      </c>
      <c r="W14" s="15" t="s">
        <v>5</v>
      </c>
      <c r="X14" s="15" t="s">
        <v>5</v>
      </c>
      <c r="Y14" s="15" t="s">
        <v>5</v>
      </c>
    </row>
    <row r="15" spans="1:25" x14ac:dyDescent="0.2">
      <c r="A15" s="16" t="s">
        <v>14</v>
      </c>
      <c r="B15" s="14" t="s">
        <v>78</v>
      </c>
      <c r="C15" s="15" t="s">
        <v>5</v>
      </c>
      <c r="D15" s="15" t="s">
        <v>5</v>
      </c>
      <c r="E15" s="15" t="s">
        <v>5</v>
      </c>
      <c r="F15" s="15" t="s">
        <v>5</v>
      </c>
      <c r="G15" s="15" t="s">
        <v>5</v>
      </c>
      <c r="H15" s="15" t="s">
        <v>5</v>
      </c>
      <c r="I15" s="15" t="s">
        <v>5</v>
      </c>
      <c r="J15" s="15" t="s">
        <v>5</v>
      </c>
      <c r="K15" s="15" t="s">
        <v>5</v>
      </c>
      <c r="L15" s="15" t="s">
        <v>5</v>
      </c>
      <c r="M15" s="15" t="s">
        <v>5</v>
      </c>
      <c r="N15" s="15" t="s">
        <v>5</v>
      </c>
      <c r="O15" s="15" t="s">
        <v>5</v>
      </c>
      <c r="P15" s="15" t="s">
        <v>5</v>
      </c>
      <c r="Q15" s="15" t="s">
        <v>5</v>
      </c>
      <c r="R15" s="15">
        <v>4022.4069619984734</v>
      </c>
      <c r="S15" s="15">
        <v>4089.3869773389902</v>
      </c>
      <c r="T15" s="15">
        <v>4171.1555994254168</v>
      </c>
      <c r="U15" s="15">
        <v>4251.4598390473593</v>
      </c>
      <c r="V15" s="15">
        <v>4347.1581444297508</v>
      </c>
      <c r="W15" s="15">
        <v>4279.4049802651798</v>
      </c>
      <c r="X15" s="15">
        <v>4255.5483196347632</v>
      </c>
      <c r="Y15" s="15">
        <v>4233.9629364261091</v>
      </c>
    </row>
    <row r="16" spans="1:25" x14ac:dyDescent="0.2">
      <c r="A16" s="16" t="s">
        <v>15</v>
      </c>
      <c r="B16" s="14" t="s">
        <v>79</v>
      </c>
      <c r="C16" s="15" t="s">
        <v>5</v>
      </c>
      <c r="D16" s="15" t="s">
        <v>5</v>
      </c>
      <c r="E16" s="15" t="s">
        <v>5</v>
      </c>
      <c r="F16" s="15" t="s">
        <v>5</v>
      </c>
      <c r="G16" s="15" t="s">
        <v>5</v>
      </c>
      <c r="H16" s="15" t="s">
        <v>5</v>
      </c>
      <c r="I16" s="15" t="s">
        <v>5</v>
      </c>
      <c r="J16" s="15" t="s">
        <v>5</v>
      </c>
      <c r="K16" s="15" t="s">
        <v>5</v>
      </c>
      <c r="L16" s="15" t="s">
        <v>5</v>
      </c>
      <c r="M16" s="15" t="s">
        <v>5</v>
      </c>
      <c r="N16" s="15" t="s">
        <v>5</v>
      </c>
      <c r="O16" s="15" t="s">
        <v>5</v>
      </c>
      <c r="P16" s="15" t="s">
        <v>5</v>
      </c>
      <c r="Q16" s="15" t="s">
        <v>5</v>
      </c>
      <c r="R16" s="15">
        <v>863.67623159320988</v>
      </c>
      <c r="S16" s="15">
        <v>854.43086399164201</v>
      </c>
      <c r="T16" s="15">
        <v>922.55183821906542</v>
      </c>
      <c r="U16" s="15">
        <v>986.61820023255314</v>
      </c>
      <c r="V16" s="15">
        <v>1120.8174880215242</v>
      </c>
      <c r="W16" s="15">
        <v>1169.4277096147666</v>
      </c>
      <c r="X16" s="15">
        <v>1262.6931496913012</v>
      </c>
      <c r="Y16" s="15">
        <v>1300.3874234940736</v>
      </c>
    </row>
    <row r="17" spans="1:25" x14ac:dyDescent="0.2">
      <c r="A17" s="16" t="s">
        <v>16</v>
      </c>
      <c r="B17" s="14" t="s">
        <v>80</v>
      </c>
      <c r="C17" s="15" t="s">
        <v>5</v>
      </c>
      <c r="D17" s="15" t="s">
        <v>5</v>
      </c>
      <c r="E17" s="15" t="s">
        <v>5</v>
      </c>
      <c r="F17" s="15" t="s">
        <v>5</v>
      </c>
      <c r="G17" s="15" t="s">
        <v>5</v>
      </c>
      <c r="H17" s="15" t="s">
        <v>5</v>
      </c>
      <c r="I17" s="15" t="s">
        <v>5</v>
      </c>
      <c r="J17" s="15" t="s">
        <v>5</v>
      </c>
      <c r="K17" s="15" t="s">
        <v>5</v>
      </c>
      <c r="L17" s="15" t="s">
        <v>5</v>
      </c>
      <c r="M17" s="15" t="s">
        <v>5</v>
      </c>
      <c r="N17" s="15" t="s">
        <v>5</v>
      </c>
      <c r="O17" s="15" t="s">
        <v>5</v>
      </c>
      <c r="P17" s="15" t="s">
        <v>5</v>
      </c>
      <c r="Q17" s="15" t="s">
        <v>5</v>
      </c>
      <c r="R17" s="15">
        <v>53.075054723681937</v>
      </c>
      <c r="S17" s="15">
        <v>57.717827332686817</v>
      </c>
      <c r="T17" s="15">
        <v>61.296679313412469</v>
      </c>
      <c r="U17" s="15">
        <v>64.818994521142272</v>
      </c>
      <c r="V17" s="15">
        <v>72.857898467884553</v>
      </c>
      <c r="W17" s="15">
        <v>83.578504520527474</v>
      </c>
      <c r="X17" s="15">
        <v>105.67160088380436</v>
      </c>
      <c r="Y17" s="15">
        <v>115.9526750717408</v>
      </c>
    </row>
    <row r="18" spans="1:25" x14ac:dyDescent="0.2">
      <c r="A18" s="16" t="s">
        <v>17</v>
      </c>
      <c r="B18" s="14" t="s">
        <v>81</v>
      </c>
      <c r="C18" s="15" t="s">
        <v>5</v>
      </c>
      <c r="D18" s="15" t="s">
        <v>5</v>
      </c>
      <c r="E18" s="15" t="s">
        <v>5</v>
      </c>
      <c r="F18" s="15" t="s">
        <v>5</v>
      </c>
      <c r="G18" s="15" t="s">
        <v>5</v>
      </c>
      <c r="H18" s="15" t="s">
        <v>5</v>
      </c>
      <c r="I18" s="15" t="s">
        <v>5</v>
      </c>
      <c r="J18" s="15" t="s">
        <v>5</v>
      </c>
      <c r="K18" s="15" t="s">
        <v>5</v>
      </c>
      <c r="L18" s="15" t="s">
        <v>5</v>
      </c>
      <c r="M18" s="15" t="s">
        <v>5</v>
      </c>
      <c r="N18" s="15" t="s">
        <v>5</v>
      </c>
      <c r="O18" s="15" t="s">
        <v>5</v>
      </c>
      <c r="P18" s="15" t="s">
        <v>5</v>
      </c>
      <c r="Q18" s="15" t="s">
        <v>5</v>
      </c>
      <c r="R18" s="15">
        <v>551.93557375216176</v>
      </c>
      <c r="S18" s="15">
        <v>491.0089786617084</v>
      </c>
      <c r="T18" s="15">
        <v>503.35797359220214</v>
      </c>
      <c r="U18" s="15">
        <v>495.53896995232873</v>
      </c>
      <c r="V18" s="15">
        <v>468.33795140848787</v>
      </c>
      <c r="W18" s="15">
        <v>499.64685352703566</v>
      </c>
      <c r="X18" s="15">
        <v>566.01174600967261</v>
      </c>
      <c r="Y18" s="15">
        <v>562.79268362867117</v>
      </c>
    </row>
    <row r="19" spans="1:25" x14ac:dyDescent="0.2">
      <c r="A19" s="12" t="s">
        <v>18</v>
      </c>
      <c r="B19" s="12" t="s">
        <v>82</v>
      </c>
      <c r="C19" s="13">
        <v>1515.9120539097607</v>
      </c>
      <c r="D19" s="13">
        <v>1586.1622790566134</v>
      </c>
      <c r="E19" s="13">
        <v>1551.9625268823524</v>
      </c>
      <c r="F19" s="13">
        <v>1610.4900124018304</v>
      </c>
      <c r="G19" s="13">
        <v>1633.2191594806818</v>
      </c>
      <c r="H19" s="13">
        <v>1821.7260147472502</v>
      </c>
      <c r="I19" s="13">
        <v>1932.0193161250697</v>
      </c>
      <c r="J19" s="13">
        <v>2063.4922506265852</v>
      </c>
      <c r="K19" s="13">
        <v>2172.1072539003676</v>
      </c>
      <c r="L19" s="13">
        <v>2193.9328576939988</v>
      </c>
      <c r="M19" s="13">
        <v>2217.5035438373989</v>
      </c>
      <c r="N19" s="13">
        <v>2328.6229924067848</v>
      </c>
      <c r="O19" s="13">
        <v>2455.5541749670797</v>
      </c>
      <c r="P19" s="13">
        <v>2551.8835344724566</v>
      </c>
      <c r="Q19" s="13">
        <v>2757.0437388201822</v>
      </c>
      <c r="R19" s="13">
        <f>SUM(R20:R22)</f>
        <v>2763.5284099917353</v>
      </c>
      <c r="S19" s="13">
        <f t="shared" ref="S19:Y19" si="3">SUM(S20:S22)</f>
        <v>2784.7304735214148</v>
      </c>
      <c r="T19" s="13">
        <f t="shared" si="3"/>
        <v>2833.6971080908761</v>
      </c>
      <c r="U19" s="13">
        <f t="shared" si="3"/>
        <v>2922.5194126777942</v>
      </c>
      <c r="V19" s="13">
        <f t="shared" si="3"/>
        <v>3079.7057281307307</v>
      </c>
      <c r="W19" s="13">
        <f>SUM(W20:W22)</f>
        <v>3378.0404808419262</v>
      </c>
      <c r="X19" s="13">
        <f>SUM(X20:X22)</f>
        <v>3560.3133237934508</v>
      </c>
      <c r="Y19" s="13">
        <f t="shared" si="3"/>
        <v>3666.8296846433132</v>
      </c>
    </row>
    <row r="20" spans="1:25" x14ac:dyDescent="0.2">
      <c r="A20" s="14" t="s">
        <v>19</v>
      </c>
      <c r="B20" s="14" t="s">
        <v>83</v>
      </c>
      <c r="C20" s="15" t="s">
        <v>5</v>
      </c>
      <c r="D20" s="15" t="s">
        <v>5</v>
      </c>
      <c r="E20" s="15" t="s">
        <v>5</v>
      </c>
      <c r="F20" s="15" t="s">
        <v>5</v>
      </c>
      <c r="G20" s="15" t="s">
        <v>5</v>
      </c>
      <c r="H20" s="15" t="s">
        <v>5</v>
      </c>
      <c r="I20" s="15" t="s">
        <v>5</v>
      </c>
      <c r="J20" s="15" t="s">
        <v>5</v>
      </c>
      <c r="K20" s="15" t="s">
        <v>5</v>
      </c>
      <c r="L20" s="15" t="s">
        <v>5</v>
      </c>
      <c r="M20" s="15" t="s">
        <v>5</v>
      </c>
      <c r="N20" s="15" t="s">
        <v>5</v>
      </c>
      <c r="O20" s="15" t="s">
        <v>5</v>
      </c>
      <c r="P20" s="15" t="s">
        <v>5</v>
      </c>
      <c r="Q20" s="15" t="s">
        <v>5</v>
      </c>
      <c r="R20" s="15">
        <v>1692.2706778985048</v>
      </c>
      <c r="S20" s="15">
        <v>1698.0720820469321</v>
      </c>
      <c r="T20" s="15">
        <v>1695.3328141968261</v>
      </c>
      <c r="U20" s="15">
        <v>1719.3938100531318</v>
      </c>
      <c r="V20" s="15">
        <v>1678.4778142777127</v>
      </c>
      <c r="W20" s="15">
        <v>1817.1215264799098</v>
      </c>
      <c r="X20" s="15">
        <v>1832.7926598324245</v>
      </c>
      <c r="Y20" s="15">
        <v>1839.4888091651178</v>
      </c>
    </row>
    <row r="21" spans="1:25" x14ac:dyDescent="0.2">
      <c r="A21" s="14" t="s">
        <v>20</v>
      </c>
      <c r="B21" s="14" t="s">
        <v>84</v>
      </c>
      <c r="C21" s="15" t="s">
        <v>5</v>
      </c>
      <c r="D21" s="15" t="s">
        <v>5</v>
      </c>
      <c r="E21" s="15" t="s">
        <v>5</v>
      </c>
      <c r="F21" s="15" t="s">
        <v>5</v>
      </c>
      <c r="G21" s="15" t="s">
        <v>5</v>
      </c>
      <c r="H21" s="15" t="s">
        <v>5</v>
      </c>
      <c r="I21" s="15" t="s">
        <v>5</v>
      </c>
      <c r="J21" s="15" t="s">
        <v>5</v>
      </c>
      <c r="K21" s="15" t="s">
        <v>5</v>
      </c>
      <c r="L21" s="15" t="s">
        <v>5</v>
      </c>
      <c r="M21" s="15" t="s">
        <v>5</v>
      </c>
      <c r="N21" s="15" t="s">
        <v>5</v>
      </c>
      <c r="O21" s="15" t="s">
        <v>5</v>
      </c>
      <c r="P21" s="15" t="s">
        <v>5</v>
      </c>
      <c r="Q21" s="15" t="s">
        <v>5</v>
      </c>
      <c r="R21" s="15" t="s">
        <v>5</v>
      </c>
      <c r="S21" s="15" t="s">
        <v>5</v>
      </c>
      <c r="T21" s="15" t="s">
        <v>5</v>
      </c>
      <c r="U21" s="15" t="s">
        <v>5</v>
      </c>
      <c r="V21" s="15" t="s">
        <v>5</v>
      </c>
      <c r="W21" s="15" t="s">
        <v>5</v>
      </c>
      <c r="X21" s="15" t="s">
        <v>5</v>
      </c>
      <c r="Y21" s="15" t="s">
        <v>5</v>
      </c>
    </row>
    <row r="22" spans="1:25" x14ac:dyDescent="0.2">
      <c r="A22" s="14" t="s">
        <v>21</v>
      </c>
      <c r="B22" s="14" t="s">
        <v>85</v>
      </c>
      <c r="C22" s="15" t="s">
        <v>5</v>
      </c>
      <c r="D22" s="15" t="s">
        <v>5</v>
      </c>
      <c r="E22" s="15" t="s">
        <v>5</v>
      </c>
      <c r="F22" s="15" t="s">
        <v>5</v>
      </c>
      <c r="G22" s="15" t="s">
        <v>5</v>
      </c>
      <c r="H22" s="15" t="s">
        <v>5</v>
      </c>
      <c r="I22" s="15" t="s">
        <v>5</v>
      </c>
      <c r="J22" s="15" t="s">
        <v>5</v>
      </c>
      <c r="K22" s="15" t="s">
        <v>5</v>
      </c>
      <c r="L22" s="15" t="s">
        <v>5</v>
      </c>
      <c r="M22" s="15" t="s">
        <v>5</v>
      </c>
      <c r="N22" s="15" t="s">
        <v>5</v>
      </c>
      <c r="O22" s="15" t="s">
        <v>5</v>
      </c>
      <c r="P22" s="15" t="s">
        <v>5</v>
      </c>
      <c r="Q22" s="15" t="s">
        <v>5</v>
      </c>
      <c r="R22" s="15">
        <v>1071.2577320932305</v>
      </c>
      <c r="S22" s="15">
        <v>1086.6583914744829</v>
      </c>
      <c r="T22" s="15">
        <v>1138.3642938940502</v>
      </c>
      <c r="U22" s="15">
        <v>1203.1256026246624</v>
      </c>
      <c r="V22" s="15">
        <v>1401.2279138530182</v>
      </c>
      <c r="W22" s="15">
        <v>1560.9189543620162</v>
      </c>
      <c r="X22" s="15">
        <v>1727.5206639610265</v>
      </c>
      <c r="Y22" s="15">
        <v>1827.3408754781954</v>
      </c>
    </row>
    <row r="23" spans="1:25" x14ac:dyDescent="0.2">
      <c r="A23" s="12" t="s">
        <v>22</v>
      </c>
      <c r="B23" s="12" t="s">
        <v>86</v>
      </c>
      <c r="C23" s="13">
        <v>6445.9802837315574</v>
      </c>
      <c r="D23" s="13">
        <v>6860.934262555129</v>
      </c>
      <c r="E23" s="13">
        <v>7110.1376488619026</v>
      </c>
      <c r="F23" s="13">
        <v>7441.32445094985</v>
      </c>
      <c r="G23" s="13">
        <v>7592.8009456368727</v>
      </c>
      <c r="H23" s="13">
        <v>8029.0860826307562</v>
      </c>
      <c r="I23" s="13">
        <v>8595.1545988053495</v>
      </c>
      <c r="J23" s="13">
        <v>9230.2500100252219</v>
      </c>
      <c r="K23" s="13">
        <v>9553.5719760241809</v>
      </c>
      <c r="L23" s="13">
        <v>9989.89258225925</v>
      </c>
      <c r="M23" s="13">
        <v>10350.529223374539</v>
      </c>
      <c r="N23" s="13">
        <v>10464.242031035506</v>
      </c>
      <c r="O23" s="13">
        <v>11056.237807130932</v>
      </c>
      <c r="P23" s="13">
        <v>11565.649118319317</v>
      </c>
      <c r="Q23" s="13">
        <v>12171.798597342853</v>
      </c>
      <c r="R23" s="13">
        <f>SUM(R24:R26)</f>
        <v>12589.321034091123</v>
      </c>
      <c r="S23" s="13">
        <f t="shared" ref="S23:Y23" si="4">SUM(S24:S26)</f>
        <v>13256.77099592402</v>
      </c>
      <c r="T23" s="13">
        <f t="shared" si="4"/>
        <v>13831.648530675942</v>
      </c>
      <c r="U23" s="13">
        <f t="shared" si="4"/>
        <v>14255.109233141597</v>
      </c>
      <c r="V23" s="13">
        <f t="shared" si="4"/>
        <v>14627.859634642002</v>
      </c>
      <c r="W23" s="13">
        <f>SUM(W24:W26)</f>
        <v>15129.314753528288</v>
      </c>
      <c r="X23" s="13">
        <f>SUM(X24:X26)</f>
        <v>15448.664397677339</v>
      </c>
      <c r="Y23" s="13">
        <f t="shared" si="4"/>
        <v>15942.844538673289</v>
      </c>
    </row>
    <row r="24" spans="1:25" x14ac:dyDescent="0.2">
      <c r="A24" s="14" t="s">
        <v>23</v>
      </c>
      <c r="B24" s="14" t="s">
        <v>87</v>
      </c>
      <c r="C24" s="15" t="s">
        <v>5</v>
      </c>
      <c r="D24" s="15" t="s">
        <v>5</v>
      </c>
      <c r="E24" s="15" t="s">
        <v>5</v>
      </c>
      <c r="F24" s="15" t="s">
        <v>5</v>
      </c>
      <c r="G24" s="15" t="s">
        <v>5</v>
      </c>
      <c r="H24" s="15" t="s">
        <v>5</v>
      </c>
      <c r="I24" s="15" t="s">
        <v>5</v>
      </c>
      <c r="J24" s="15" t="s">
        <v>5</v>
      </c>
      <c r="K24" s="15" t="s">
        <v>5</v>
      </c>
      <c r="L24" s="15" t="s">
        <v>5</v>
      </c>
      <c r="M24" s="15" t="s">
        <v>5</v>
      </c>
      <c r="N24" s="15" t="s">
        <v>5</v>
      </c>
      <c r="O24" s="15" t="s">
        <v>5</v>
      </c>
      <c r="P24" s="15" t="s">
        <v>5</v>
      </c>
      <c r="Q24" s="15" t="s">
        <v>5</v>
      </c>
      <c r="R24" s="15">
        <v>10952.077716975771</v>
      </c>
      <c r="S24" s="15">
        <v>11491.494545870857</v>
      </c>
      <c r="T24" s="15">
        <v>11949.635517972078</v>
      </c>
      <c r="U24" s="15">
        <v>12263.739822003326</v>
      </c>
      <c r="V24" s="15">
        <v>12548.209649844979</v>
      </c>
      <c r="W24" s="15">
        <v>12872.773011960231</v>
      </c>
      <c r="X24" s="15">
        <v>13031.171123616621</v>
      </c>
      <c r="Y24" s="15">
        <v>13376.37081642526</v>
      </c>
    </row>
    <row r="25" spans="1:25" x14ac:dyDescent="0.2">
      <c r="A25" s="14" t="s">
        <v>24</v>
      </c>
      <c r="B25" s="14" t="s">
        <v>88</v>
      </c>
      <c r="C25" s="15" t="s">
        <v>5</v>
      </c>
      <c r="D25" s="15" t="s">
        <v>5</v>
      </c>
      <c r="E25" s="15" t="s">
        <v>5</v>
      </c>
      <c r="F25" s="15" t="s">
        <v>5</v>
      </c>
      <c r="G25" s="15" t="s">
        <v>5</v>
      </c>
      <c r="H25" s="15" t="s">
        <v>5</v>
      </c>
      <c r="I25" s="15" t="s">
        <v>5</v>
      </c>
      <c r="J25" s="15" t="s">
        <v>5</v>
      </c>
      <c r="K25" s="15" t="s">
        <v>5</v>
      </c>
      <c r="L25" s="15" t="s">
        <v>5</v>
      </c>
      <c r="M25" s="15" t="s">
        <v>5</v>
      </c>
      <c r="N25" s="15" t="s">
        <v>5</v>
      </c>
      <c r="O25" s="15" t="s">
        <v>5</v>
      </c>
      <c r="P25" s="15" t="s">
        <v>5</v>
      </c>
      <c r="Q25" s="15" t="s">
        <v>5</v>
      </c>
      <c r="R25" s="15">
        <v>1637.2433171153523</v>
      </c>
      <c r="S25" s="15">
        <v>1765.2764500531639</v>
      </c>
      <c r="T25" s="15">
        <v>1882.0130127038653</v>
      </c>
      <c r="U25" s="15">
        <v>1991.3694111382692</v>
      </c>
      <c r="V25" s="15">
        <v>2079.6499847970235</v>
      </c>
      <c r="W25" s="15">
        <v>2256.5417415680568</v>
      </c>
      <c r="X25" s="15">
        <v>2417.4932740607187</v>
      </c>
      <c r="Y25" s="15">
        <v>2566.4737222480294</v>
      </c>
    </row>
    <row r="26" spans="1:25" x14ac:dyDescent="0.2">
      <c r="A26" s="14" t="s">
        <v>25</v>
      </c>
      <c r="B26" s="14" t="s">
        <v>89</v>
      </c>
      <c r="C26" s="15" t="s">
        <v>26</v>
      </c>
      <c r="D26" s="15" t="s">
        <v>26</v>
      </c>
      <c r="E26" s="15" t="s">
        <v>26</v>
      </c>
      <c r="F26" s="15" t="s">
        <v>26</v>
      </c>
      <c r="G26" s="15" t="s">
        <v>26</v>
      </c>
      <c r="H26" s="15" t="s">
        <v>26</v>
      </c>
      <c r="I26" s="15" t="s">
        <v>26</v>
      </c>
      <c r="J26" s="15" t="s">
        <v>26</v>
      </c>
      <c r="K26" s="15" t="s">
        <v>26</v>
      </c>
      <c r="L26" s="15" t="s">
        <v>26</v>
      </c>
      <c r="M26" s="15" t="s">
        <v>26</v>
      </c>
      <c r="N26" s="15" t="s">
        <v>26</v>
      </c>
      <c r="O26" s="15" t="s">
        <v>26</v>
      </c>
      <c r="P26" s="15" t="s">
        <v>26</v>
      </c>
      <c r="Q26" s="15" t="s">
        <v>26</v>
      </c>
      <c r="R26" s="15" t="s">
        <v>26</v>
      </c>
      <c r="S26" s="15" t="s">
        <v>26</v>
      </c>
      <c r="T26" s="15" t="s">
        <v>26</v>
      </c>
      <c r="U26" s="15" t="s">
        <v>26</v>
      </c>
      <c r="V26" s="15" t="s">
        <v>26</v>
      </c>
      <c r="W26" s="15" t="s">
        <v>26</v>
      </c>
      <c r="X26" s="15" t="s">
        <v>26</v>
      </c>
      <c r="Y26" s="15" t="s">
        <v>26</v>
      </c>
    </row>
    <row r="27" spans="1:25" x14ac:dyDescent="0.2">
      <c r="A27" s="12" t="s">
        <v>27</v>
      </c>
      <c r="B27" s="12" t="s">
        <v>90</v>
      </c>
      <c r="C27" s="13">
        <v>1349.8925423832243</v>
      </c>
      <c r="D27" s="13">
        <v>1370.5996276901119</v>
      </c>
      <c r="E27" s="13">
        <v>1372.9100646203206</v>
      </c>
      <c r="F27" s="13">
        <v>1495.8256285922098</v>
      </c>
      <c r="G27" s="13">
        <v>1536.231077278198</v>
      </c>
      <c r="H27" s="13">
        <v>1586.0490138648177</v>
      </c>
      <c r="I27" s="13">
        <v>1651.8178790565275</v>
      </c>
      <c r="J27" s="13">
        <v>1702.0137664569654</v>
      </c>
      <c r="K27" s="13">
        <v>1726.7975590164758</v>
      </c>
      <c r="L27" s="13">
        <v>1868.0497634538092</v>
      </c>
      <c r="M27" s="13">
        <v>1970.8759965403106</v>
      </c>
      <c r="N27" s="13">
        <v>1981.0439893179278</v>
      </c>
      <c r="O27" s="13">
        <v>2046.365176080903</v>
      </c>
      <c r="P27" s="13">
        <v>2193.9388473560875</v>
      </c>
      <c r="Q27" s="13">
        <v>2254.4880179847232</v>
      </c>
      <c r="R27" s="13">
        <f>SUM(R28:R33)</f>
        <v>3526.3457428767051</v>
      </c>
      <c r="S27" s="13">
        <f t="shared" ref="S27:Y27" si="5">SUM(S28:S33)</f>
        <v>3940.5357681582082</v>
      </c>
      <c r="T27" s="13">
        <f t="shared" si="5"/>
        <v>4204.4200595257289</v>
      </c>
      <c r="U27" s="13">
        <f t="shared" si="5"/>
        <v>4765.1887733055173</v>
      </c>
      <c r="V27" s="13">
        <f t="shared" si="5"/>
        <v>5188.3182841159132</v>
      </c>
      <c r="W27" s="13">
        <f>SUM(W28:W33)</f>
        <v>5460.8708059362398</v>
      </c>
      <c r="X27" s="13">
        <f>SUM(X28:X33)</f>
        <v>6003.7297065390321</v>
      </c>
      <c r="Y27" s="13">
        <f t="shared" si="5"/>
        <v>6569.5918140255071</v>
      </c>
    </row>
    <row r="28" spans="1:25" x14ac:dyDescent="0.2">
      <c r="A28" s="14" t="s">
        <v>28</v>
      </c>
      <c r="B28" s="14" t="s">
        <v>91</v>
      </c>
      <c r="C28" s="15" t="s">
        <v>5</v>
      </c>
      <c r="D28" s="15" t="s">
        <v>5</v>
      </c>
      <c r="E28" s="15" t="s">
        <v>5</v>
      </c>
      <c r="F28" s="15" t="s">
        <v>5</v>
      </c>
      <c r="G28" s="15" t="s">
        <v>5</v>
      </c>
      <c r="H28" s="15" t="s">
        <v>5</v>
      </c>
      <c r="I28" s="15" t="s">
        <v>5</v>
      </c>
      <c r="J28" s="15" t="s">
        <v>5</v>
      </c>
      <c r="K28" s="15" t="s">
        <v>5</v>
      </c>
      <c r="L28" s="15" t="s">
        <v>5</v>
      </c>
      <c r="M28" s="15" t="s">
        <v>5</v>
      </c>
      <c r="N28" s="15" t="s">
        <v>5</v>
      </c>
      <c r="O28" s="15" t="s">
        <v>5</v>
      </c>
      <c r="P28" s="15" t="s">
        <v>5</v>
      </c>
      <c r="Q28" s="15" t="s">
        <v>5</v>
      </c>
      <c r="R28" s="15">
        <v>1294.7549588332877</v>
      </c>
      <c r="S28" s="15">
        <v>1402.7949818694738</v>
      </c>
      <c r="T28" s="15">
        <v>1463.6047843510808</v>
      </c>
      <c r="U28" s="15">
        <v>1693.1601356171464</v>
      </c>
      <c r="V28" s="15">
        <v>1891.6044124035964</v>
      </c>
      <c r="W28" s="15">
        <v>2048.4948468594994</v>
      </c>
      <c r="X28" s="15">
        <v>2237.7115029200313</v>
      </c>
      <c r="Y28" s="15">
        <v>2430.5640603534957</v>
      </c>
    </row>
    <row r="29" spans="1:25" x14ac:dyDescent="0.2">
      <c r="A29" s="14" t="s">
        <v>29</v>
      </c>
      <c r="B29" s="14" t="s">
        <v>92</v>
      </c>
      <c r="C29" s="15" t="s">
        <v>5</v>
      </c>
      <c r="D29" s="15" t="s">
        <v>5</v>
      </c>
      <c r="E29" s="15" t="s">
        <v>5</v>
      </c>
      <c r="F29" s="15" t="s">
        <v>5</v>
      </c>
      <c r="G29" s="15" t="s">
        <v>5</v>
      </c>
      <c r="H29" s="15" t="s">
        <v>5</v>
      </c>
      <c r="I29" s="15" t="s">
        <v>5</v>
      </c>
      <c r="J29" s="15" t="s">
        <v>5</v>
      </c>
      <c r="K29" s="15" t="s">
        <v>5</v>
      </c>
      <c r="L29" s="15" t="s">
        <v>5</v>
      </c>
      <c r="M29" s="15" t="s">
        <v>5</v>
      </c>
      <c r="N29" s="15" t="s">
        <v>5</v>
      </c>
      <c r="O29" s="15" t="s">
        <v>5</v>
      </c>
      <c r="P29" s="15" t="s">
        <v>5</v>
      </c>
      <c r="Q29" s="15" t="s">
        <v>5</v>
      </c>
      <c r="R29" s="15">
        <v>303.92758035975248</v>
      </c>
      <c r="S29" s="15">
        <v>334.38116896750086</v>
      </c>
      <c r="T29" s="15">
        <v>346.35713014423413</v>
      </c>
      <c r="U29" s="15">
        <v>401.08622598500239</v>
      </c>
      <c r="V29" s="15">
        <v>406.37627388000203</v>
      </c>
      <c r="W29" s="15">
        <v>438.04796539500285</v>
      </c>
      <c r="X29" s="15">
        <v>464.89514609750313</v>
      </c>
      <c r="Y29" s="15">
        <v>469.2575138475035</v>
      </c>
    </row>
    <row r="30" spans="1:25" x14ac:dyDescent="0.2">
      <c r="A30" s="14" t="s">
        <v>30</v>
      </c>
      <c r="B30" s="14" t="s">
        <v>93</v>
      </c>
      <c r="C30" s="15" t="s">
        <v>5</v>
      </c>
      <c r="D30" s="15" t="s">
        <v>5</v>
      </c>
      <c r="E30" s="15" t="s">
        <v>5</v>
      </c>
      <c r="F30" s="15" t="s">
        <v>5</v>
      </c>
      <c r="G30" s="15" t="s">
        <v>5</v>
      </c>
      <c r="H30" s="15" t="s">
        <v>5</v>
      </c>
      <c r="I30" s="15" t="s">
        <v>5</v>
      </c>
      <c r="J30" s="15" t="s">
        <v>5</v>
      </c>
      <c r="K30" s="15" t="s">
        <v>5</v>
      </c>
      <c r="L30" s="15" t="s">
        <v>5</v>
      </c>
      <c r="M30" s="15" t="s">
        <v>5</v>
      </c>
      <c r="N30" s="15" t="s">
        <v>5</v>
      </c>
      <c r="O30" s="15" t="s">
        <v>5</v>
      </c>
      <c r="P30" s="15" t="s">
        <v>5</v>
      </c>
      <c r="Q30" s="15" t="s">
        <v>5</v>
      </c>
      <c r="R30" s="15">
        <v>699.91326463076177</v>
      </c>
      <c r="S30" s="15">
        <v>722.54074477061909</v>
      </c>
      <c r="T30" s="15">
        <v>749.3269736957684</v>
      </c>
      <c r="U30" s="15">
        <v>927.99015783515574</v>
      </c>
      <c r="V30" s="15">
        <v>1025.2595809556535</v>
      </c>
      <c r="W30" s="15">
        <v>994.93395525269216</v>
      </c>
      <c r="X30" s="15">
        <v>1040.3499643792668</v>
      </c>
      <c r="Y30" s="15">
        <v>1105.3131412185103</v>
      </c>
    </row>
    <row r="31" spans="1:25" x14ac:dyDescent="0.2">
      <c r="A31" s="14" t="s">
        <v>31</v>
      </c>
      <c r="B31" s="14" t="s">
        <v>94</v>
      </c>
      <c r="C31" s="15" t="s">
        <v>5</v>
      </c>
      <c r="D31" s="15" t="s">
        <v>5</v>
      </c>
      <c r="E31" s="15" t="s">
        <v>5</v>
      </c>
      <c r="F31" s="15" t="s">
        <v>5</v>
      </c>
      <c r="G31" s="15" t="s">
        <v>5</v>
      </c>
      <c r="H31" s="15" t="s">
        <v>5</v>
      </c>
      <c r="I31" s="15" t="s">
        <v>5</v>
      </c>
      <c r="J31" s="15" t="s">
        <v>5</v>
      </c>
      <c r="K31" s="15" t="s">
        <v>5</v>
      </c>
      <c r="L31" s="15" t="s">
        <v>5</v>
      </c>
      <c r="M31" s="15" t="s">
        <v>5</v>
      </c>
      <c r="N31" s="15" t="s">
        <v>5</v>
      </c>
      <c r="O31" s="15" t="s">
        <v>5</v>
      </c>
      <c r="P31" s="15" t="s">
        <v>5</v>
      </c>
      <c r="Q31" s="15" t="s">
        <v>5</v>
      </c>
      <c r="R31" s="15">
        <v>754.37059153029645</v>
      </c>
      <c r="S31" s="15">
        <v>736.23579444177699</v>
      </c>
      <c r="T31" s="15">
        <v>852.00557359031973</v>
      </c>
      <c r="U31" s="15">
        <v>931.39784911255572</v>
      </c>
      <c r="V31" s="15">
        <v>924.78797468936591</v>
      </c>
      <c r="W31" s="15">
        <v>985.86674791273617</v>
      </c>
      <c r="X31" s="15">
        <v>1124.9563172221704</v>
      </c>
      <c r="Y31" s="15">
        <v>1158.6288935977623</v>
      </c>
    </row>
    <row r="32" spans="1:25" x14ac:dyDescent="0.2">
      <c r="A32" s="14" t="s">
        <v>32</v>
      </c>
      <c r="B32" s="14" t="s">
        <v>95</v>
      </c>
      <c r="C32" s="15" t="s">
        <v>5</v>
      </c>
      <c r="D32" s="15" t="s">
        <v>5</v>
      </c>
      <c r="E32" s="15" t="s">
        <v>5</v>
      </c>
      <c r="F32" s="15" t="s">
        <v>5</v>
      </c>
      <c r="G32" s="15" t="s">
        <v>5</v>
      </c>
      <c r="H32" s="15" t="s">
        <v>5</v>
      </c>
      <c r="I32" s="15" t="s">
        <v>5</v>
      </c>
      <c r="J32" s="15" t="s">
        <v>5</v>
      </c>
      <c r="K32" s="15" t="s">
        <v>5</v>
      </c>
      <c r="L32" s="15" t="s">
        <v>5</v>
      </c>
      <c r="M32" s="15" t="s">
        <v>5</v>
      </c>
      <c r="N32" s="15" t="s">
        <v>5</v>
      </c>
      <c r="O32" s="15" t="s">
        <v>5</v>
      </c>
      <c r="P32" s="15" t="s">
        <v>5</v>
      </c>
      <c r="Q32" s="15" t="s">
        <v>5</v>
      </c>
      <c r="R32" s="15">
        <v>473.37934752260668</v>
      </c>
      <c r="S32" s="15">
        <v>744.58307810883696</v>
      </c>
      <c r="T32" s="15">
        <v>793.12559774432646</v>
      </c>
      <c r="U32" s="15">
        <v>811.55440475565752</v>
      </c>
      <c r="V32" s="15">
        <v>940.29004218729563</v>
      </c>
      <c r="W32" s="15">
        <v>993.52729051630968</v>
      </c>
      <c r="X32" s="15">
        <v>1135.816775920061</v>
      </c>
      <c r="Y32" s="15">
        <v>1405.8282050082353</v>
      </c>
    </row>
    <row r="33" spans="1:25" x14ac:dyDescent="0.2">
      <c r="A33" s="14" t="s">
        <v>33</v>
      </c>
      <c r="B33" s="14" t="s">
        <v>96</v>
      </c>
      <c r="C33" s="15" t="s">
        <v>5</v>
      </c>
      <c r="D33" s="15" t="s">
        <v>5</v>
      </c>
      <c r="E33" s="15" t="s">
        <v>5</v>
      </c>
      <c r="F33" s="15" t="s">
        <v>5</v>
      </c>
      <c r="G33" s="15" t="s">
        <v>5</v>
      </c>
      <c r="H33" s="15" t="s">
        <v>5</v>
      </c>
      <c r="I33" s="15" t="s">
        <v>5</v>
      </c>
      <c r="J33" s="15" t="s">
        <v>5</v>
      </c>
      <c r="K33" s="15" t="s">
        <v>5</v>
      </c>
      <c r="L33" s="15" t="s">
        <v>5</v>
      </c>
      <c r="M33" s="15" t="s">
        <v>5</v>
      </c>
      <c r="N33" s="15" t="s">
        <v>5</v>
      </c>
      <c r="O33" s="15" t="s">
        <v>5</v>
      </c>
      <c r="P33" s="15" t="s">
        <v>5</v>
      </c>
      <c r="Q33" s="15" t="s">
        <v>5</v>
      </c>
      <c r="R33" s="15" t="s">
        <v>5</v>
      </c>
      <c r="S33" s="15" t="s">
        <v>5</v>
      </c>
      <c r="T33" s="15" t="s">
        <v>5</v>
      </c>
      <c r="U33" s="15" t="s">
        <v>5</v>
      </c>
      <c r="V33" s="15" t="s">
        <v>5</v>
      </c>
      <c r="W33" s="15" t="s">
        <v>5</v>
      </c>
      <c r="X33" s="15" t="s">
        <v>5</v>
      </c>
      <c r="Y33" s="15" t="s">
        <v>5</v>
      </c>
    </row>
    <row r="34" spans="1:25" x14ac:dyDescent="0.2">
      <c r="A34" s="12" t="s">
        <v>34</v>
      </c>
      <c r="B34" s="12" t="s">
        <v>97</v>
      </c>
      <c r="C34" s="13">
        <v>6492.1295278962607</v>
      </c>
      <c r="D34" s="13">
        <v>6833.3152392316288</v>
      </c>
      <c r="E34" s="13">
        <v>7182.7167061421824</v>
      </c>
      <c r="F34" s="13">
        <v>7397.6120090466766</v>
      </c>
      <c r="G34" s="13">
        <v>7795.9304772460864</v>
      </c>
      <c r="H34" s="13">
        <v>8217.0214403529317</v>
      </c>
      <c r="I34" s="13">
        <v>8765.0229953903799</v>
      </c>
      <c r="J34" s="13">
        <v>8868.472592440492</v>
      </c>
      <c r="K34" s="13">
        <v>9443.1319678687178</v>
      </c>
      <c r="L34" s="13">
        <v>9754.0705809570863</v>
      </c>
      <c r="M34" s="13">
        <v>9920.8214246770112</v>
      </c>
      <c r="N34" s="13">
        <v>9860.1763360499481</v>
      </c>
      <c r="O34" s="13">
        <v>10148.782519119573</v>
      </c>
      <c r="P34" s="13">
        <v>10618.90771720812</v>
      </c>
      <c r="Q34" s="13">
        <v>11164.850928286087</v>
      </c>
      <c r="R34" s="13">
        <f>SUM(R35:R39)</f>
        <v>11134.973558963944</v>
      </c>
      <c r="S34" s="13">
        <f t="shared" ref="S34:Y34" si="6">SUM(S35:S39)</f>
        <v>11242.95055097464</v>
      </c>
      <c r="T34" s="13">
        <f t="shared" si="6"/>
        <v>11428.877562515358</v>
      </c>
      <c r="U34" s="13">
        <f t="shared" si="6"/>
        <v>11746.751461672826</v>
      </c>
      <c r="V34" s="13">
        <f t="shared" si="6"/>
        <v>11980.007871385766</v>
      </c>
      <c r="W34" s="13">
        <f>SUM(W35:W39)</f>
        <v>12547.576834494874</v>
      </c>
      <c r="X34" s="13">
        <f>SUM(X35:X39)</f>
        <v>13192.987908899204</v>
      </c>
      <c r="Y34" s="13">
        <f t="shared" si="6"/>
        <v>13663.255212234888</v>
      </c>
    </row>
    <row r="35" spans="1:25" x14ac:dyDescent="0.2">
      <c r="A35" s="14" t="s">
        <v>35</v>
      </c>
      <c r="B35" s="14" t="s">
        <v>98</v>
      </c>
      <c r="C35" s="15">
        <v>0</v>
      </c>
      <c r="D35" s="15">
        <v>0</v>
      </c>
      <c r="E35" s="15">
        <v>0</v>
      </c>
      <c r="F35" s="15">
        <v>0</v>
      </c>
      <c r="G35" s="15">
        <v>0</v>
      </c>
      <c r="H35" s="15">
        <v>0</v>
      </c>
      <c r="I35" s="15">
        <v>0</v>
      </c>
      <c r="J35" s="15">
        <v>0</v>
      </c>
      <c r="K35" s="15">
        <v>0</v>
      </c>
      <c r="L35" s="15">
        <v>0</v>
      </c>
      <c r="M35" s="15">
        <v>0</v>
      </c>
      <c r="N35" s="15">
        <v>0</v>
      </c>
      <c r="O35" s="15">
        <v>0</v>
      </c>
      <c r="P35" s="15">
        <v>0</v>
      </c>
      <c r="Q35" s="15">
        <v>0</v>
      </c>
      <c r="R35" s="15">
        <v>571.56770322992929</v>
      </c>
      <c r="S35" s="15">
        <v>555.61454101718141</v>
      </c>
      <c r="T35" s="15">
        <v>520.26068619320006</v>
      </c>
      <c r="U35" s="15">
        <v>517.68127392507859</v>
      </c>
      <c r="V35" s="15">
        <v>478.18620255065304</v>
      </c>
      <c r="W35" s="15">
        <v>503.28092101272159</v>
      </c>
      <c r="X35" s="15">
        <v>506.52113699975723</v>
      </c>
      <c r="Y35" s="15">
        <v>512.29452355009573</v>
      </c>
    </row>
    <row r="36" spans="1:25" x14ac:dyDescent="0.2">
      <c r="A36" s="14" t="s">
        <v>36</v>
      </c>
      <c r="B36" s="14" t="s">
        <v>99</v>
      </c>
      <c r="C36" s="15" t="s">
        <v>5</v>
      </c>
      <c r="D36" s="15" t="s">
        <v>5</v>
      </c>
      <c r="E36" s="15" t="s">
        <v>5</v>
      </c>
      <c r="F36" s="15" t="s">
        <v>5</v>
      </c>
      <c r="G36" s="15" t="s">
        <v>5</v>
      </c>
      <c r="H36" s="15" t="s">
        <v>5</v>
      </c>
      <c r="I36" s="15" t="s">
        <v>5</v>
      </c>
      <c r="J36" s="15" t="s">
        <v>5</v>
      </c>
      <c r="K36" s="15" t="s">
        <v>5</v>
      </c>
      <c r="L36" s="15" t="s">
        <v>5</v>
      </c>
      <c r="M36" s="15" t="s">
        <v>5</v>
      </c>
      <c r="N36" s="15" t="s">
        <v>5</v>
      </c>
      <c r="O36" s="15" t="s">
        <v>5</v>
      </c>
      <c r="P36" s="15" t="s">
        <v>5</v>
      </c>
      <c r="Q36" s="15" t="s">
        <v>5</v>
      </c>
      <c r="R36" s="15">
        <v>6261.0957244115252</v>
      </c>
      <c r="S36" s="15">
        <v>6423.2216479094059</v>
      </c>
      <c r="T36" s="15">
        <v>6592.3277983194894</v>
      </c>
      <c r="U36" s="15">
        <v>6729.4609525241704</v>
      </c>
      <c r="V36" s="15">
        <v>6886.4874962500216</v>
      </c>
      <c r="W36" s="15">
        <v>7247.6800193960589</v>
      </c>
      <c r="X36" s="15">
        <v>7690.5911479188162</v>
      </c>
      <c r="Y36" s="15">
        <v>8144.4563871887931</v>
      </c>
    </row>
    <row r="37" spans="1:25" x14ac:dyDescent="0.2">
      <c r="A37" s="14" t="s">
        <v>37</v>
      </c>
      <c r="B37" s="14" t="s">
        <v>100</v>
      </c>
      <c r="C37" s="15" t="s">
        <v>5</v>
      </c>
      <c r="D37" s="15" t="s">
        <v>5</v>
      </c>
      <c r="E37" s="15" t="s">
        <v>5</v>
      </c>
      <c r="F37" s="15" t="s">
        <v>5</v>
      </c>
      <c r="G37" s="15" t="s">
        <v>5</v>
      </c>
      <c r="H37" s="15" t="s">
        <v>5</v>
      </c>
      <c r="I37" s="15" t="s">
        <v>5</v>
      </c>
      <c r="J37" s="15" t="s">
        <v>5</v>
      </c>
      <c r="K37" s="15" t="s">
        <v>5</v>
      </c>
      <c r="L37" s="15" t="s">
        <v>5</v>
      </c>
      <c r="M37" s="15" t="s">
        <v>5</v>
      </c>
      <c r="N37" s="15" t="s">
        <v>5</v>
      </c>
      <c r="O37" s="15" t="s">
        <v>5</v>
      </c>
      <c r="P37" s="15" t="s">
        <v>5</v>
      </c>
      <c r="Q37" s="15" t="s">
        <v>5</v>
      </c>
      <c r="R37" s="15">
        <v>1825.8223953668537</v>
      </c>
      <c r="S37" s="15">
        <v>1856.4527640221659</v>
      </c>
      <c r="T37" s="15">
        <v>1939.8854273913439</v>
      </c>
      <c r="U37" s="15">
        <v>2039.899318894117</v>
      </c>
      <c r="V37" s="15">
        <v>2058.2188462572744</v>
      </c>
      <c r="W37" s="15">
        <v>2181.9297742149492</v>
      </c>
      <c r="X37" s="15">
        <v>2322.0032228946238</v>
      </c>
      <c r="Y37" s="15">
        <v>2309.1205086476207</v>
      </c>
    </row>
    <row r="38" spans="1:25" x14ac:dyDescent="0.2">
      <c r="A38" s="14" t="s">
        <v>38</v>
      </c>
      <c r="B38" s="14" t="s">
        <v>101</v>
      </c>
      <c r="C38" s="15" t="s">
        <v>5</v>
      </c>
      <c r="D38" s="15" t="s">
        <v>5</v>
      </c>
      <c r="E38" s="15" t="s">
        <v>5</v>
      </c>
      <c r="F38" s="15" t="s">
        <v>5</v>
      </c>
      <c r="G38" s="15" t="s">
        <v>5</v>
      </c>
      <c r="H38" s="15" t="s">
        <v>5</v>
      </c>
      <c r="I38" s="15" t="s">
        <v>5</v>
      </c>
      <c r="J38" s="15" t="s">
        <v>5</v>
      </c>
      <c r="K38" s="15" t="s">
        <v>5</v>
      </c>
      <c r="L38" s="15" t="s">
        <v>5</v>
      </c>
      <c r="M38" s="15" t="s">
        <v>5</v>
      </c>
      <c r="N38" s="15" t="s">
        <v>5</v>
      </c>
      <c r="O38" s="15" t="s">
        <v>5</v>
      </c>
      <c r="P38" s="15" t="s">
        <v>5</v>
      </c>
      <c r="Q38" s="15" t="s">
        <v>5</v>
      </c>
      <c r="R38" s="15">
        <v>635.18203058704535</v>
      </c>
      <c r="S38" s="15">
        <v>635.21257399447416</v>
      </c>
      <c r="T38" s="15">
        <v>651.39769990380591</v>
      </c>
      <c r="U38" s="15">
        <v>679.44402144126025</v>
      </c>
      <c r="V38" s="15">
        <v>704.21425741184669</v>
      </c>
      <c r="W38" s="15">
        <v>696.30529177364542</v>
      </c>
      <c r="X38" s="15">
        <v>699.58006804219167</v>
      </c>
      <c r="Y38" s="15">
        <v>671.55076479819479</v>
      </c>
    </row>
    <row r="39" spans="1:25" x14ac:dyDescent="0.2">
      <c r="A39" s="14" t="s">
        <v>39</v>
      </c>
      <c r="B39" s="14" t="s">
        <v>102</v>
      </c>
      <c r="C39" s="15" t="s">
        <v>5</v>
      </c>
      <c r="D39" s="15" t="s">
        <v>5</v>
      </c>
      <c r="E39" s="15" t="s">
        <v>5</v>
      </c>
      <c r="F39" s="15" t="s">
        <v>5</v>
      </c>
      <c r="G39" s="15" t="s">
        <v>5</v>
      </c>
      <c r="H39" s="15" t="s">
        <v>5</v>
      </c>
      <c r="I39" s="15" t="s">
        <v>5</v>
      </c>
      <c r="J39" s="15" t="s">
        <v>5</v>
      </c>
      <c r="K39" s="15" t="s">
        <v>5</v>
      </c>
      <c r="L39" s="15" t="s">
        <v>5</v>
      </c>
      <c r="M39" s="15" t="s">
        <v>5</v>
      </c>
      <c r="N39" s="15" t="s">
        <v>5</v>
      </c>
      <c r="O39" s="15" t="s">
        <v>5</v>
      </c>
      <c r="P39" s="15" t="s">
        <v>5</v>
      </c>
      <c r="Q39" s="15" t="s">
        <v>5</v>
      </c>
      <c r="R39" s="15">
        <v>1841.3057053685891</v>
      </c>
      <c r="S39" s="15">
        <v>1772.4490240314115</v>
      </c>
      <c r="T39" s="15">
        <v>1725.0059507075187</v>
      </c>
      <c r="U39" s="15">
        <v>1780.2658948882008</v>
      </c>
      <c r="V39" s="15">
        <v>1852.9010689159691</v>
      </c>
      <c r="W39" s="15">
        <v>1918.380828097499</v>
      </c>
      <c r="X39" s="15">
        <v>1974.2923330438155</v>
      </c>
      <c r="Y39" s="15">
        <v>2025.833028050185</v>
      </c>
    </row>
    <row r="40" spans="1:25" x14ac:dyDescent="0.2">
      <c r="A40" s="12" t="s">
        <v>40</v>
      </c>
      <c r="B40" s="12" t="s">
        <v>103</v>
      </c>
      <c r="C40" s="13">
        <v>1098.5766952972269</v>
      </c>
      <c r="D40" s="13">
        <v>1120.4736683064725</v>
      </c>
      <c r="E40" s="13">
        <v>1103.7401587553525</v>
      </c>
      <c r="F40" s="13">
        <v>1148.5957734844058</v>
      </c>
      <c r="G40" s="13">
        <v>1208.8808326961091</v>
      </c>
      <c r="H40" s="13">
        <v>1235.4123512556594</v>
      </c>
      <c r="I40" s="13">
        <v>1303.5112828559061</v>
      </c>
      <c r="J40" s="13">
        <v>1339.6778147084251</v>
      </c>
      <c r="K40" s="13">
        <v>1388.793798775909</v>
      </c>
      <c r="L40" s="13">
        <v>1440.7652560979027</v>
      </c>
      <c r="M40" s="13">
        <v>1440.4306984172777</v>
      </c>
      <c r="N40" s="13">
        <v>1493.8305640658589</v>
      </c>
      <c r="O40" s="13">
        <v>1667.9812786289847</v>
      </c>
      <c r="P40" s="13">
        <v>1749.0149737467541</v>
      </c>
      <c r="Q40" s="13">
        <v>1907.8107763570474</v>
      </c>
      <c r="R40" s="13">
        <f>SUM(R41:R50)</f>
        <v>1706.7168791616011</v>
      </c>
      <c r="S40" s="13">
        <f t="shared" ref="S40:Y40" si="7">SUM(S41:S50)</f>
        <v>1695.7503763458988</v>
      </c>
      <c r="T40" s="13">
        <f t="shared" si="7"/>
        <v>1699.6575615199874</v>
      </c>
      <c r="U40" s="13">
        <f t="shared" si="7"/>
        <v>1780.6272988262026</v>
      </c>
      <c r="V40" s="13">
        <f t="shared" si="7"/>
        <v>1852.4359210147024</v>
      </c>
      <c r="W40" s="13">
        <f>SUM(W41:W50)</f>
        <v>1877.56192333847</v>
      </c>
      <c r="X40" s="13">
        <f>SUM(X41:X50)</f>
        <v>1894.0145992840323</v>
      </c>
      <c r="Y40" s="13">
        <f t="shared" si="7"/>
        <v>1942.9503101529785</v>
      </c>
    </row>
    <row r="41" spans="1:25" x14ac:dyDescent="0.2">
      <c r="A41" s="14" t="s">
        <v>41</v>
      </c>
      <c r="B41" s="14" t="s">
        <v>104</v>
      </c>
      <c r="C41" s="15" t="s">
        <v>5</v>
      </c>
      <c r="D41" s="15" t="s">
        <v>5</v>
      </c>
      <c r="E41" s="15" t="s">
        <v>5</v>
      </c>
      <c r="F41" s="15" t="s">
        <v>5</v>
      </c>
      <c r="G41" s="15" t="s">
        <v>5</v>
      </c>
      <c r="H41" s="15" t="s">
        <v>5</v>
      </c>
      <c r="I41" s="15" t="s">
        <v>5</v>
      </c>
      <c r="J41" s="15" t="s">
        <v>5</v>
      </c>
      <c r="K41" s="15" t="s">
        <v>5</v>
      </c>
      <c r="L41" s="15" t="s">
        <v>5</v>
      </c>
      <c r="M41" s="15" t="s">
        <v>5</v>
      </c>
      <c r="N41" s="15" t="s">
        <v>5</v>
      </c>
      <c r="O41" s="15" t="s">
        <v>5</v>
      </c>
      <c r="P41" s="15" t="s">
        <v>5</v>
      </c>
      <c r="Q41" s="15" t="s">
        <v>5</v>
      </c>
      <c r="R41" s="15">
        <v>286.74169831000006</v>
      </c>
      <c r="S41" s="15">
        <v>269.96650682000001</v>
      </c>
      <c r="T41" s="15">
        <v>278.27673456000002</v>
      </c>
      <c r="U41" s="15">
        <v>319.70371074000002</v>
      </c>
      <c r="V41" s="15">
        <v>313.07327550999997</v>
      </c>
      <c r="W41" s="15">
        <v>330.47018131999999</v>
      </c>
      <c r="X41" s="15">
        <v>307.76649168000006</v>
      </c>
      <c r="Y41" s="15">
        <v>329.38817692000009</v>
      </c>
    </row>
    <row r="42" spans="1:25" x14ac:dyDescent="0.2">
      <c r="A42" s="14" t="s">
        <v>42</v>
      </c>
      <c r="B42" s="14" t="s">
        <v>105</v>
      </c>
      <c r="C42" s="15" t="s">
        <v>5</v>
      </c>
      <c r="D42" s="15" t="s">
        <v>5</v>
      </c>
      <c r="E42" s="15" t="s">
        <v>5</v>
      </c>
      <c r="F42" s="15" t="s">
        <v>5</v>
      </c>
      <c r="G42" s="15" t="s">
        <v>5</v>
      </c>
      <c r="H42" s="15" t="s">
        <v>5</v>
      </c>
      <c r="I42" s="15" t="s">
        <v>5</v>
      </c>
      <c r="J42" s="15" t="s">
        <v>5</v>
      </c>
      <c r="K42" s="15" t="s">
        <v>5</v>
      </c>
      <c r="L42" s="15" t="s">
        <v>5</v>
      </c>
      <c r="M42" s="15" t="s">
        <v>5</v>
      </c>
      <c r="N42" s="15" t="s">
        <v>5</v>
      </c>
      <c r="O42" s="15" t="s">
        <v>5</v>
      </c>
      <c r="P42" s="15" t="s">
        <v>5</v>
      </c>
      <c r="Q42" s="15" t="s">
        <v>5</v>
      </c>
      <c r="R42" s="15">
        <v>184.04009972999998</v>
      </c>
      <c r="S42" s="15">
        <v>179.43294500999997</v>
      </c>
      <c r="T42" s="15">
        <v>172.76992251999999</v>
      </c>
      <c r="U42" s="15">
        <v>173.3331867</v>
      </c>
      <c r="V42" s="15">
        <v>171.44482975999998</v>
      </c>
      <c r="W42" s="15">
        <v>167.38424377000001</v>
      </c>
      <c r="X42" s="15">
        <v>180.62796774</v>
      </c>
      <c r="Y42" s="15">
        <v>182.44753041999999</v>
      </c>
    </row>
    <row r="43" spans="1:25" x14ac:dyDescent="0.2">
      <c r="A43" s="14" t="s">
        <v>43</v>
      </c>
      <c r="B43" s="14" t="s">
        <v>106</v>
      </c>
      <c r="C43" s="15" t="s">
        <v>5</v>
      </c>
      <c r="D43" s="15" t="s">
        <v>5</v>
      </c>
      <c r="E43" s="15" t="s">
        <v>5</v>
      </c>
      <c r="F43" s="15" t="s">
        <v>5</v>
      </c>
      <c r="G43" s="15" t="s">
        <v>5</v>
      </c>
      <c r="H43" s="15" t="s">
        <v>5</v>
      </c>
      <c r="I43" s="15" t="s">
        <v>5</v>
      </c>
      <c r="J43" s="15" t="s">
        <v>5</v>
      </c>
      <c r="K43" s="15" t="s">
        <v>5</v>
      </c>
      <c r="L43" s="15" t="s">
        <v>5</v>
      </c>
      <c r="M43" s="15" t="s">
        <v>5</v>
      </c>
      <c r="N43" s="15" t="s">
        <v>5</v>
      </c>
      <c r="O43" s="15" t="s">
        <v>5</v>
      </c>
      <c r="P43" s="15" t="s">
        <v>5</v>
      </c>
      <c r="Q43" s="15" t="s">
        <v>5</v>
      </c>
      <c r="R43" s="15">
        <v>120.318</v>
      </c>
      <c r="S43" s="15">
        <v>138.21882352941176</v>
      </c>
      <c r="T43" s="15">
        <v>129.67529411764707</v>
      </c>
      <c r="U43" s="15">
        <v>129.86588235294118</v>
      </c>
      <c r="V43" s="15">
        <v>128.06235294117647</v>
      </c>
      <c r="W43" s="15">
        <v>129.05176470588236</v>
      </c>
      <c r="X43" s="15">
        <v>127.62941176470588</v>
      </c>
      <c r="Y43" s="15">
        <v>121.13882352941175</v>
      </c>
    </row>
    <row r="44" spans="1:25" x14ac:dyDescent="0.2">
      <c r="A44" s="14" t="s">
        <v>44</v>
      </c>
      <c r="B44" s="14" t="s">
        <v>107</v>
      </c>
      <c r="C44" s="15" t="s">
        <v>5</v>
      </c>
      <c r="D44" s="15" t="s">
        <v>5</v>
      </c>
      <c r="E44" s="15" t="s">
        <v>5</v>
      </c>
      <c r="F44" s="15" t="s">
        <v>5</v>
      </c>
      <c r="G44" s="15" t="s">
        <v>5</v>
      </c>
      <c r="H44" s="15" t="s">
        <v>5</v>
      </c>
      <c r="I44" s="15" t="s">
        <v>5</v>
      </c>
      <c r="J44" s="15" t="s">
        <v>5</v>
      </c>
      <c r="K44" s="15" t="s">
        <v>5</v>
      </c>
      <c r="L44" s="15" t="s">
        <v>5</v>
      </c>
      <c r="M44" s="15" t="s">
        <v>5</v>
      </c>
      <c r="N44" s="15" t="s">
        <v>5</v>
      </c>
      <c r="O44" s="15" t="s">
        <v>5</v>
      </c>
      <c r="P44" s="15" t="s">
        <v>5</v>
      </c>
      <c r="Q44" s="15" t="s">
        <v>5</v>
      </c>
      <c r="R44" s="15">
        <v>171.62288989999999</v>
      </c>
      <c r="S44" s="15">
        <v>171.35682746000003</v>
      </c>
      <c r="T44" s="15">
        <v>169.49421409999997</v>
      </c>
      <c r="U44" s="15">
        <v>170.16763101000001</v>
      </c>
      <c r="V44" s="15">
        <v>175.08293752</v>
      </c>
      <c r="W44" s="15">
        <v>180.19505344999999</v>
      </c>
      <c r="X44" s="15">
        <v>187.84712421999998</v>
      </c>
      <c r="Y44" s="15">
        <v>157.70403066999995</v>
      </c>
    </row>
    <row r="45" spans="1:25" x14ac:dyDescent="0.2">
      <c r="A45" s="14" t="s">
        <v>45</v>
      </c>
      <c r="B45" s="14" t="s">
        <v>108</v>
      </c>
      <c r="C45" s="15" t="s">
        <v>5</v>
      </c>
      <c r="D45" s="15" t="s">
        <v>5</v>
      </c>
      <c r="E45" s="15" t="s">
        <v>5</v>
      </c>
      <c r="F45" s="15" t="s">
        <v>5</v>
      </c>
      <c r="G45" s="15" t="s">
        <v>5</v>
      </c>
      <c r="H45" s="15" t="s">
        <v>5</v>
      </c>
      <c r="I45" s="15" t="s">
        <v>5</v>
      </c>
      <c r="J45" s="15" t="s">
        <v>5</v>
      </c>
      <c r="K45" s="15" t="s">
        <v>5</v>
      </c>
      <c r="L45" s="15" t="s">
        <v>5</v>
      </c>
      <c r="M45" s="15" t="s">
        <v>5</v>
      </c>
      <c r="N45" s="15" t="s">
        <v>5</v>
      </c>
      <c r="O45" s="15" t="s">
        <v>5</v>
      </c>
      <c r="P45" s="15" t="s">
        <v>5</v>
      </c>
      <c r="Q45" s="15" t="s">
        <v>5</v>
      </c>
      <c r="R45" s="15">
        <v>193.20540336512047</v>
      </c>
      <c r="S45" s="15">
        <v>170.56108674999996</v>
      </c>
      <c r="T45" s="15">
        <v>168.72501980368676</v>
      </c>
      <c r="U45" s="15">
        <v>169.59913752999992</v>
      </c>
      <c r="V45" s="15">
        <v>173.38540685000004</v>
      </c>
      <c r="W45" s="15">
        <v>173.26541788999998</v>
      </c>
      <c r="X45" s="15">
        <v>185.87563985000003</v>
      </c>
      <c r="Y45" s="15">
        <v>231.47482327999964</v>
      </c>
    </row>
    <row r="46" spans="1:25" x14ac:dyDescent="0.2">
      <c r="A46" s="14" t="s">
        <v>46</v>
      </c>
      <c r="B46" s="14" t="s">
        <v>109</v>
      </c>
      <c r="C46" s="15" t="s">
        <v>5</v>
      </c>
      <c r="D46" s="15" t="s">
        <v>5</v>
      </c>
      <c r="E46" s="15" t="s">
        <v>5</v>
      </c>
      <c r="F46" s="15" t="s">
        <v>5</v>
      </c>
      <c r="G46" s="15" t="s">
        <v>5</v>
      </c>
      <c r="H46" s="15" t="s">
        <v>5</v>
      </c>
      <c r="I46" s="15" t="s">
        <v>5</v>
      </c>
      <c r="J46" s="15" t="s">
        <v>5</v>
      </c>
      <c r="K46" s="15" t="s">
        <v>5</v>
      </c>
      <c r="L46" s="15" t="s">
        <v>5</v>
      </c>
      <c r="M46" s="15" t="s">
        <v>5</v>
      </c>
      <c r="N46" s="15" t="s">
        <v>5</v>
      </c>
      <c r="O46" s="15" t="s">
        <v>5</v>
      </c>
      <c r="P46" s="15" t="s">
        <v>5</v>
      </c>
      <c r="Q46" s="15" t="s">
        <v>5</v>
      </c>
      <c r="R46" s="15" t="s">
        <v>5</v>
      </c>
      <c r="S46" s="15" t="s">
        <v>5</v>
      </c>
      <c r="T46" s="15" t="s">
        <v>5</v>
      </c>
      <c r="U46" s="15" t="s">
        <v>5</v>
      </c>
      <c r="V46" s="15" t="s">
        <v>5</v>
      </c>
      <c r="W46" s="15" t="s">
        <v>5</v>
      </c>
      <c r="X46" s="15" t="s">
        <v>5</v>
      </c>
      <c r="Y46" s="15" t="s">
        <v>5</v>
      </c>
    </row>
    <row r="47" spans="1:25" x14ac:dyDescent="0.2">
      <c r="A47" s="14" t="s">
        <v>47</v>
      </c>
      <c r="B47" s="14" t="s">
        <v>110</v>
      </c>
      <c r="C47" s="15" t="s">
        <v>5</v>
      </c>
      <c r="D47" s="15" t="s">
        <v>5</v>
      </c>
      <c r="E47" s="15" t="s">
        <v>5</v>
      </c>
      <c r="F47" s="15" t="s">
        <v>5</v>
      </c>
      <c r="G47" s="15" t="s">
        <v>5</v>
      </c>
      <c r="H47" s="15" t="s">
        <v>5</v>
      </c>
      <c r="I47" s="15" t="s">
        <v>5</v>
      </c>
      <c r="J47" s="15" t="s">
        <v>5</v>
      </c>
      <c r="K47" s="15" t="s">
        <v>5</v>
      </c>
      <c r="L47" s="15" t="s">
        <v>5</v>
      </c>
      <c r="M47" s="15" t="s">
        <v>5</v>
      </c>
      <c r="N47" s="15" t="s">
        <v>5</v>
      </c>
      <c r="O47" s="15" t="s">
        <v>5</v>
      </c>
      <c r="P47" s="15" t="s">
        <v>5</v>
      </c>
      <c r="Q47" s="15" t="s">
        <v>5</v>
      </c>
      <c r="R47" s="15" t="s">
        <v>5</v>
      </c>
      <c r="S47" s="15" t="s">
        <v>5</v>
      </c>
      <c r="T47" s="15" t="s">
        <v>5</v>
      </c>
      <c r="U47" s="15" t="s">
        <v>5</v>
      </c>
      <c r="V47" s="15" t="s">
        <v>5</v>
      </c>
      <c r="W47" s="15" t="s">
        <v>5</v>
      </c>
      <c r="X47" s="15" t="s">
        <v>5</v>
      </c>
      <c r="Y47" s="15" t="s">
        <v>5</v>
      </c>
    </row>
    <row r="48" spans="1:25" x14ac:dyDescent="0.2">
      <c r="A48" s="14" t="s">
        <v>48</v>
      </c>
      <c r="B48" s="14" t="s">
        <v>111</v>
      </c>
      <c r="C48" s="15" t="s">
        <v>5</v>
      </c>
      <c r="D48" s="15" t="s">
        <v>5</v>
      </c>
      <c r="E48" s="15" t="s">
        <v>5</v>
      </c>
      <c r="F48" s="15" t="s">
        <v>5</v>
      </c>
      <c r="G48" s="15" t="s">
        <v>5</v>
      </c>
      <c r="H48" s="15" t="s">
        <v>5</v>
      </c>
      <c r="I48" s="15" t="s">
        <v>5</v>
      </c>
      <c r="J48" s="15" t="s">
        <v>5</v>
      </c>
      <c r="K48" s="15" t="s">
        <v>5</v>
      </c>
      <c r="L48" s="15" t="s">
        <v>5</v>
      </c>
      <c r="M48" s="15" t="s">
        <v>5</v>
      </c>
      <c r="N48" s="15" t="s">
        <v>5</v>
      </c>
      <c r="O48" s="15" t="s">
        <v>5</v>
      </c>
      <c r="P48" s="15" t="s">
        <v>5</v>
      </c>
      <c r="Q48" s="15" t="s">
        <v>5</v>
      </c>
      <c r="R48" s="15" t="s">
        <v>5</v>
      </c>
      <c r="S48" s="15" t="s">
        <v>5</v>
      </c>
      <c r="T48" s="15" t="s">
        <v>5</v>
      </c>
      <c r="U48" s="15" t="s">
        <v>5</v>
      </c>
      <c r="V48" s="15" t="s">
        <v>5</v>
      </c>
      <c r="W48" s="15" t="s">
        <v>5</v>
      </c>
      <c r="X48" s="15" t="s">
        <v>5</v>
      </c>
      <c r="Y48" s="15" t="s">
        <v>5</v>
      </c>
    </row>
    <row r="49" spans="1:25" x14ac:dyDescent="0.2">
      <c r="A49" s="14" t="s">
        <v>49</v>
      </c>
      <c r="B49" s="14" t="s">
        <v>112</v>
      </c>
      <c r="C49" s="15" t="s">
        <v>5</v>
      </c>
      <c r="D49" s="15" t="s">
        <v>5</v>
      </c>
      <c r="E49" s="15" t="s">
        <v>5</v>
      </c>
      <c r="F49" s="15" t="s">
        <v>5</v>
      </c>
      <c r="G49" s="15" t="s">
        <v>5</v>
      </c>
      <c r="H49" s="15" t="s">
        <v>5</v>
      </c>
      <c r="I49" s="15" t="s">
        <v>5</v>
      </c>
      <c r="J49" s="15" t="s">
        <v>5</v>
      </c>
      <c r="K49" s="15" t="s">
        <v>5</v>
      </c>
      <c r="L49" s="15" t="s">
        <v>5</v>
      </c>
      <c r="M49" s="15" t="s">
        <v>5</v>
      </c>
      <c r="N49" s="15" t="s">
        <v>5</v>
      </c>
      <c r="O49" s="15" t="s">
        <v>5</v>
      </c>
      <c r="P49" s="15" t="s">
        <v>5</v>
      </c>
      <c r="Q49" s="15" t="s">
        <v>5</v>
      </c>
      <c r="R49" s="15" t="s">
        <v>5</v>
      </c>
      <c r="S49" s="15" t="s">
        <v>5</v>
      </c>
      <c r="T49" s="15" t="s">
        <v>5</v>
      </c>
      <c r="U49" s="15" t="s">
        <v>5</v>
      </c>
      <c r="V49" s="15" t="s">
        <v>5</v>
      </c>
      <c r="W49" s="15" t="s">
        <v>5</v>
      </c>
      <c r="X49" s="15" t="s">
        <v>5</v>
      </c>
      <c r="Y49" s="15" t="s">
        <v>5</v>
      </c>
    </row>
    <row r="50" spans="1:25" x14ac:dyDescent="0.2">
      <c r="A50" s="14" t="s">
        <v>50</v>
      </c>
      <c r="B50" s="14" t="s">
        <v>113</v>
      </c>
      <c r="C50" s="15" t="s">
        <v>5</v>
      </c>
      <c r="D50" s="15" t="s">
        <v>5</v>
      </c>
      <c r="E50" s="15" t="s">
        <v>5</v>
      </c>
      <c r="F50" s="15" t="s">
        <v>5</v>
      </c>
      <c r="G50" s="15" t="s">
        <v>5</v>
      </c>
      <c r="H50" s="15" t="s">
        <v>5</v>
      </c>
      <c r="I50" s="15" t="s">
        <v>5</v>
      </c>
      <c r="J50" s="15" t="s">
        <v>5</v>
      </c>
      <c r="K50" s="15" t="s">
        <v>5</v>
      </c>
      <c r="L50" s="15" t="s">
        <v>5</v>
      </c>
      <c r="M50" s="15" t="s">
        <v>5</v>
      </c>
      <c r="N50" s="15" t="s">
        <v>5</v>
      </c>
      <c r="O50" s="15" t="s">
        <v>5</v>
      </c>
      <c r="P50" s="15" t="s">
        <v>5</v>
      </c>
      <c r="Q50" s="15" t="s">
        <v>5</v>
      </c>
      <c r="R50" s="15">
        <v>750.78878785648067</v>
      </c>
      <c r="S50" s="15">
        <v>766.21418677648694</v>
      </c>
      <c r="T50" s="15">
        <v>780.71637641865368</v>
      </c>
      <c r="U50" s="15">
        <v>817.95775049326153</v>
      </c>
      <c r="V50" s="15">
        <v>891.38711843352598</v>
      </c>
      <c r="W50" s="15">
        <v>897.19526220258763</v>
      </c>
      <c r="X50" s="15">
        <v>904.26796402932632</v>
      </c>
      <c r="Y50" s="15">
        <v>920.79692533356706</v>
      </c>
    </row>
    <row r="51" spans="1:25" x14ac:dyDescent="0.2">
      <c r="A51" s="12" t="s">
        <v>51</v>
      </c>
      <c r="B51" s="12" t="s">
        <v>114</v>
      </c>
      <c r="C51" s="13">
        <v>1725.0199778825775</v>
      </c>
      <c r="D51" s="13">
        <v>1916.1569152276222</v>
      </c>
      <c r="E51" s="13">
        <v>1930.7202723363343</v>
      </c>
      <c r="F51" s="13">
        <v>1999.094212556558</v>
      </c>
      <c r="G51" s="13">
        <v>2003.6687741035323</v>
      </c>
      <c r="H51" s="13">
        <v>2040.0472436157791</v>
      </c>
      <c r="I51" s="13">
        <v>2084.8453797828497</v>
      </c>
      <c r="J51" s="13">
        <v>2175.3154805937065</v>
      </c>
      <c r="K51" s="13">
        <v>2211.4703538509712</v>
      </c>
      <c r="L51" s="13">
        <v>2296.760993384175</v>
      </c>
      <c r="M51" s="13">
        <v>2331.4530481899801</v>
      </c>
      <c r="N51" s="13">
        <v>2422.4290765111132</v>
      </c>
      <c r="O51" s="13">
        <v>2519.5736546969665</v>
      </c>
      <c r="P51" s="13">
        <v>2727.4039020216205</v>
      </c>
      <c r="Q51" s="13">
        <v>2801.6131027764304</v>
      </c>
      <c r="R51" s="13">
        <f>SUM(R52:R54)</f>
        <v>2918.4370899167798</v>
      </c>
      <c r="S51" s="13">
        <f t="shared" ref="S51:Y51" si="8">SUM(S52:S54)</f>
        <v>2996.1209249059557</v>
      </c>
      <c r="T51" s="13">
        <f t="shared" si="8"/>
        <v>2898.9037406580069</v>
      </c>
      <c r="U51" s="13">
        <f t="shared" si="8"/>
        <v>2845.0616706100363</v>
      </c>
      <c r="V51" s="13">
        <f t="shared" si="8"/>
        <v>2870.0596002781112</v>
      </c>
      <c r="W51" s="13">
        <f>SUM(W52:W54)</f>
        <v>2935.1228749556676</v>
      </c>
      <c r="X51" s="13">
        <f>SUM(X52:X54)</f>
        <v>3103.2003860334535</v>
      </c>
      <c r="Y51" s="13">
        <f t="shared" si="8"/>
        <v>3150.1068939448401</v>
      </c>
    </row>
    <row r="52" spans="1:25" x14ac:dyDescent="0.2">
      <c r="A52" s="14" t="s">
        <v>52</v>
      </c>
      <c r="B52" s="14" t="s">
        <v>115</v>
      </c>
      <c r="C52" s="15" t="s">
        <v>5</v>
      </c>
      <c r="D52" s="15" t="s">
        <v>5</v>
      </c>
      <c r="E52" s="15" t="s">
        <v>5</v>
      </c>
      <c r="F52" s="15" t="s">
        <v>5</v>
      </c>
      <c r="G52" s="15" t="s">
        <v>5</v>
      </c>
      <c r="H52" s="15" t="s">
        <v>5</v>
      </c>
      <c r="I52" s="15" t="s">
        <v>5</v>
      </c>
      <c r="J52" s="15" t="s">
        <v>5</v>
      </c>
      <c r="K52" s="15" t="s">
        <v>5</v>
      </c>
      <c r="L52" s="15" t="s">
        <v>5</v>
      </c>
      <c r="M52" s="15" t="s">
        <v>5</v>
      </c>
      <c r="N52" s="15" t="s">
        <v>5</v>
      </c>
      <c r="O52" s="15" t="s">
        <v>5</v>
      </c>
      <c r="P52" s="15" t="s">
        <v>5</v>
      </c>
      <c r="Q52" s="15" t="s">
        <v>5</v>
      </c>
      <c r="R52" s="15">
        <v>494.43830504000005</v>
      </c>
      <c r="S52" s="15">
        <v>508.83782771999995</v>
      </c>
      <c r="T52" s="15">
        <v>494.66089819000001</v>
      </c>
      <c r="U52" s="15">
        <v>497.41901040000005</v>
      </c>
      <c r="V52" s="15">
        <v>476.83621647000007</v>
      </c>
      <c r="W52" s="15">
        <v>472.59772133000001</v>
      </c>
      <c r="X52" s="15">
        <v>493.05696107999995</v>
      </c>
      <c r="Y52" s="15">
        <v>507.77581926999994</v>
      </c>
    </row>
    <row r="53" spans="1:25" x14ac:dyDescent="0.2">
      <c r="A53" s="14" t="s">
        <v>53</v>
      </c>
      <c r="B53" s="14" t="s">
        <v>116</v>
      </c>
      <c r="C53" s="15" t="s">
        <v>5</v>
      </c>
      <c r="D53" s="15" t="s">
        <v>5</v>
      </c>
      <c r="E53" s="15" t="s">
        <v>5</v>
      </c>
      <c r="F53" s="15" t="s">
        <v>5</v>
      </c>
      <c r="G53" s="15" t="s">
        <v>5</v>
      </c>
      <c r="H53" s="15" t="s">
        <v>5</v>
      </c>
      <c r="I53" s="15" t="s">
        <v>5</v>
      </c>
      <c r="J53" s="15" t="s">
        <v>5</v>
      </c>
      <c r="K53" s="15" t="s">
        <v>5</v>
      </c>
      <c r="L53" s="15" t="s">
        <v>5</v>
      </c>
      <c r="M53" s="15" t="s">
        <v>5</v>
      </c>
      <c r="N53" s="15" t="s">
        <v>5</v>
      </c>
      <c r="O53" s="15" t="s">
        <v>5</v>
      </c>
      <c r="P53" s="15" t="s">
        <v>5</v>
      </c>
      <c r="Q53" s="15" t="s">
        <v>5</v>
      </c>
      <c r="R53" s="15">
        <v>1578.879919178725</v>
      </c>
      <c r="S53" s="15">
        <v>1657.7307970058018</v>
      </c>
      <c r="T53" s="15">
        <v>1739.4515097709932</v>
      </c>
      <c r="U53" s="15">
        <v>1790.0503967685004</v>
      </c>
      <c r="V53" s="15">
        <v>1809.1976448324185</v>
      </c>
      <c r="W53" s="15">
        <v>1832.3438046409533</v>
      </c>
      <c r="X53" s="15">
        <v>1942.2682490002776</v>
      </c>
      <c r="Y53" s="15">
        <v>1960.8368073358979</v>
      </c>
    </row>
    <row r="54" spans="1:25" x14ac:dyDescent="0.2">
      <c r="A54" s="17" t="s">
        <v>54</v>
      </c>
      <c r="B54" s="17" t="s">
        <v>117</v>
      </c>
      <c r="C54" s="18" t="s">
        <v>5</v>
      </c>
      <c r="D54" s="18" t="s">
        <v>5</v>
      </c>
      <c r="E54" s="18" t="s">
        <v>5</v>
      </c>
      <c r="F54" s="18" t="s">
        <v>5</v>
      </c>
      <c r="G54" s="18" t="s">
        <v>5</v>
      </c>
      <c r="H54" s="18" t="s">
        <v>5</v>
      </c>
      <c r="I54" s="18" t="s">
        <v>5</v>
      </c>
      <c r="J54" s="18" t="s">
        <v>5</v>
      </c>
      <c r="K54" s="18" t="s">
        <v>5</v>
      </c>
      <c r="L54" s="18" t="s">
        <v>5</v>
      </c>
      <c r="M54" s="18" t="s">
        <v>5</v>
      </c>
      <c r="N54" s="18" t="s">
        <v>5</v>
      </c>
      <c r="O54" s="18" t="s">
        <v>5</v>
      </c>
      <c r="P54" s="18" t="s">
        <v>5</v>
      </c>
      <c r="Q54" s="18" t="s">
        <v>5</v>
      </c>
      <c r="R54" s="18">
        <v>845.11886569805506</v>
      </c>
      <c r="S54" s="18">
        <v>829.55230018015391</v>
      </c>
      <c r="T54" s="18">
        <v>664.79133269701379</v>
      </c>
      <c r="U54" s="18">
        <v>557.59226344153592</v>
      </c>
      <c r="V54" s="18">
        <v>584.02573897569232</v>
      </c>
      <c r="W54" s="18">
        <v>630.18134898471442</v>
      </c>
      <c r="X54" s="18">
        <v>667.87517595317627</v>
      </c>
      <c r="Y54" s="18">
        <v>681.49426733894222</v>
      </c>
    </row>
    <row r="55" spans="1:25" x14ac:dyDescent="0.2">
      <c r="A55" s="14"/>
      <c r="B55" s="14"/>
      <c r="C55" s="19"/>
      <c r="D55" s="19"/>
      <c r="E55" s="19"/>
      <c r="F55" s="19"/>
      <c r="G55" s="19"/>
      <c r="H55" s="19"/>
      <c r="I55" s="19"/>
      <c r="J55" s="19"/>
      <c r="K55" s="19"/>
      <c r="L55" s="19"/>
      <c r="M55" s="19"/>
      <c r="N55" s="19"/>
      <c r="O55" s="19"/>
      <c r="P55" s="19"/>
      <c r="Q55" s="19"/>
      <c r="R55" s="19"/>
      <c r="S55" s="19"/>
      <c r="T55" s="19"/>
      <c r="U55" s="19"/>
      <c r="V55" s="19"/>
      <c r="W55" s="19"/>
      <c r="X55" s="19"/>
      <c r="Y55" s="19"/>
    </row>
    <row r="56" spans="1:25" x14ac:dyDescent="0.2">
      <c r="A56" s="20" t="s">
        <v>57</v>
      </c>
      <c r="B56" s="14"/>
      <c r="C56" s="21"/>
      <c r="D56" s="21"/>
      <c r="E56" s="21"/>
      <c r="F56" s="21"/>
      <c r="G56" s="21"/>
      <c r="H56" s="21"/>
      <c r="I56" s="21"/>
      <c r="J56" s="21"/>
      <c r="K56" s="21"/>
      <c r="L56" s="21"/>
      <c r="M56" s="21"/>
      <c r="N56" s="21"/>
      <c r="O56" s="21"/>
      <c r="P56" s="21"/>
      <c r="Q56" s="21"/>
      <c r="R56" s="21"/>
      <c r="S56" s="21"/>
      <c r="T56" s="21"/>
      <c r="U56" s="21"/>
      <c r="V56" s="21"/>
      <c r="W56" s="21"/>
      <c r="X56" s="21"/>
      <c r="Y56" s="21"/>
    </row>
    <row r="57" spans="1:25" ht="23.25" customHeight="1" x14ac:dyDescent="0.2">
      <c r="A57" s="35" t="s">
        <v>58</v>
      </c>
      <c r="B57" s="35"/>
      <c r="C57" s="35"/>
      <c r="D57" s="35"/>
      <c r="E57" s="35"/>
      <c r="F57" s="35"/>
      <c r="G57" s="35"/>
      <c r="H57" s="35"/>
      <c r="I57" s="35"/>
      <c r="J57" s="35"/>
      <c r="K57" s="35"/>
      <c r="L57" s="35"/>
      <c r="M57" s="35"/>
      <c r="N57" s="35"/>
      <c r="O57" s="35"/>
      <c r="P57" s="35"/>
      <c r="Q57" s="35"/>
      <c r="R57" s="35"/>
      <c r="S57" s="35"/>
      <c r="T57" s="35"/>
      <c r="U57" s="35"/>
      <c r="V57" s="35"/>
      <c r="W57" s="35"/>
      <c r="X57" s="35"/>
      <c r="Y57" s="35"/>
    </row>
    <row r="58" spans="1:25" x14ac:dyDescent="0.2">
      <c r="A58" s="23"/>
      <c r="B58" s="21"/>
      <c r="C58" s="21"/>
      <c r="D58" s="21"/>
      <c r="E58" s="21"/>
      <c r="F58" s="21"/>
      <c r="G58" s="21"/>
      <c r="H58" s="21"/>
      <c r="I58" s="21"/>
      <c r="J58" s="21"/>
      <c r="K58" s="21"/>
      <c r="L58" s="21"/>
      <c r="M58" s="21"/>
      <c r="N58" s="21"/>
      <c r="O58" s="21"/>
      <c r="P58" s="21"/>
      <c r="Q58" s="21"/>
      <c r="R58" s="21"/>
      <c r="S58" s="21"/>
      <c r="T58" s="21"/>
      <c r="U58" s="21"/>
      <c r="V58" s="21"/>
      <c r="W58" s="21"/>
      <c r="X58" s="21"/>
      <c r="Y58" s="21"/>
    </row>
    <row r="59" spans="1:25" x14ac:dyDescent="0.2">
      <c r="A59" s="24" t="s">
        <v>59</v>
      </c>
      <c r="B59" s="21"/>
      <c r="C59" s="21"/>
      <c r="D59" s="21"/>
      <c r="E59" s="21"/>
      <c r="F59" s="21"/>
      <c r="G59" s="21"/>
      <c r="H59" s="21"/>
      <c r="I59" s="21"/>
      <c r="J59" s="21"/>
      <c r="K59" s="21"/>
      <c r="L59" s="21"/>
      <c r="M59" s="21"/>
      <c r="N59" s="21"/>
      <c r="O59" s="21"/>
      <c r="P59" s="21"/>
      <c r="Q59" s="21"/>
      <c r="R59" s="21"/>
      <c r="S59" s="21"/>
      <c r="T59" s="21"/>
      <c r="U59" s="21"/>
      <c r="V59" s="21"/>
      <c r="W59" s="21"/>
      <c r="X59" s="21"/>
      <c r="Y59" s="21"/>
    </row>
    <row r="60" spans="1:25" ht="23.25" customHeight="1" x14ac:dyDescent="0.2">
      <c r="A60" s="33" t="s">
        <v>60</v>
      </c>
      <c r="B60" s="33"/>
      <c r="C60" s="33"/>
      <c r="D60" s="33"/>
      <c r="E60" s="33"/>
      <c r="F60" s="33"/>
      <c r="G60" s="33"/>
      <c r="H60" s="33"/>
      <c r="I60" s="33"/>
      <c r="J60" s="33"/>
      <c r="K60" s="33"/>
      <c r="L60" s="33"/>
      <c r="M60" s="33"/>
      <c r="N60" s="33"/>
      <c r="O60" s="33"/>
      <c r="P60" s="33"/>
      <c r="Q60" s="33"/>
      <c r="R60" s="33"/>
      <c r="S60" s="33"/>
      <c r="T60" s="33"/>
      <c r="U60" s="33"/>
      <c r="V60" s="33"/>
      <c r="W60" s="33"/>
      <c r="X60" s="33"/>
      <c r="Y60" s="33"/>
    </row>
    <row r="61" spans="1:25" ht="23.25" customHeight="1" x14ac:dyDescent="0.2">
      <c r="A61" s="34" t="s">
        <v>61</v>
      </c>
      <c r="B61" s="34"/>
      <c r="C61" s="34"/>
      <c r="D61" s="34"/>
      <c r="E61" s="34"/>
      <c r="F61" s="34"/>
      <c r="G61" s="34"/>
      <c r="H61" s="34"/>
      <c r="I61" s="34"/>
      <c r="J61" s="34"/>
      <c r="K61" s="34"/>
      <c r="L61" s="34"/>
      <c r="M61" s="34"/>
      <c r="N61" s="34"/>
      <c r="O61" s="34"/>
      <c r="P61" s="34"/>
      <c r="Q61" s="34"/>
      <c r="R61" s="34"/>
      <c r="S61" s="34"/>
      <c r="T61" s="34"/>
      <c r="U61" s="34"/>
      <c r="V61" s="34"/>
      <c r="W61" s="34"/>
      <c r="X61" s="34"/>
      <c r="Y61" s="34"/>
    </row>
    <row r="62" spans="1:25" x14ac:dyDescent="0.2">
      <c r="A62" s="33" t="s">
        <v>62</v>
      </c>
      <c r="B62" s="33"/>
      <c r="C62" s="33"/>
      <c r="D62" s="33"/>
      <c r="E62" s="33"/>
      <c r="F62" s="33"/>
      <c r="G62" s="33"/>
      <c r="H62" s="33"/>
      <c r="I62" s="33"/>
      <c r="J62" s="33"/>
      <c r="K62" s="33"/>
      <c r="L62" s="33"/>
      <c r="M62" s="33"/>
      <c r="N62" s="33"/>
      <c r="O62" s="33"/>
      <c r="P62" s="33"/>
      <c r="Q62" s="33"/>
      <c r="R62" s="33"/>
      <c r="S62" s="33"/>
      <c r="T62" s="33"/>
      <c r="U62" s="33"/>
      <c r="V62" s="33"/>
      <c r="W62" s="33"/>
      <c r="X62" s="33"/>
      <c r="Y62" s="33"/>
    </row>
    <row r="63" spans="1:25" x14ac:dyDescent="0.2">
      <c r="A63" s="33"/>
      <c r="B63" s="33"/>
      <c r="C63" s="33"/>
      <c r="D63" s="33"/>
      <c r="E63" s="33"/>
      <c r="F63" s="33"/>
      <c r="G63" s="33"/>
      <c r="H63" s="33"/>
      <c r="I63" s="33"/>
      <c r="J63" s="33"/>
      <c r="K63" s="33"/>
      <c r="L63" s="33"/>
      <c r="M63" s="33"/>
      <c r="N63" s="33"/>
      <c r="O63" s="33"/>
      <c r="P63" s="33"/>
      <c r="Q63" s="33"/>
      <c r="R63" s="33"/>
      <c r="S63" s="33"/>
      <c r="T63" s="33"/>
      <c r="U63" s="33"/>
      <c r="V63" s="33"/>
      <c r="W63" s="33"/>
      <c r="X63" s="33"/>
      <c r="Y63" s="33"/>
    </row>
    <row r="64" spans="1:25" x14ac:dyDescent="0.2">
      <c r="A64" s="20" t="s">
        <v>63</v>
      </c>
      <c r="B64" s="22"/>
      <c r="C64" s="25"/>
      <c r="D64" s="25"/>
      <c r="E64" s="25"/>
      <c r="F64" s="25"/>
      <c r="G64" s="25"/>
      <c r="H64" s="25"/>
      <c r="I64" s="25"/>
      <c r="J64" s="25"/>
      <c r="K64" s="25"/>
      <c r="L64" s="19"/>
      <c r="M64" s="19"/>
      <c r="N64" s="25"/>
      <c r="O64" s="25"/>
      <c r="P64" s="25"/>
      <c r="Q64" s="25"/>
      <c r="R64" s="25"/>
      <c r="S64" s="25"/>
      <c r="T64" s="25"/>
      <c r="U64" s="25"/>
      <c r="V64" s="25"/>
      <c r="W64" s="25"/>
      <c r="X64" s="25"/>
      <c r="Y64" s="25"/>
    </row>
    <row r="65" spans="1:25" x14ac:dyDescent="0.2">
      <c r="A65" s="20" t="s">
        <v>64</v>
      </c>
      <c r="B65" s="22"/>
      <c r="C65" s="19"/>
      <c r="D65" s="19"/>
      <c r="E65" s="19"/>
      <c r="F65" s="19"/>
      <c r="G65" s="19"/>
      <c r="H65" s="19"/>
      <c r="I65" s="19"/>
      <c r="J65" s="19"/>
      <c r="K65" s="19"/>
      <c r="L65" s="19"/>
      <c r="M65" s="19"/>
      <c r="N65" s="19"/>
      <c r="O65" s="19"/>
      <c r="P65" s="19"/>
      <c r="Q65" s="19"/>
      <c r="R65" s="19"/>
      <c r="S65" s="19"/>
      <c r="T65" s="19"/>
      <c r="U65" s="19"/>
      <c r="V65" s="19"/>
      <c r="W65" s="19"/>
      <c r="X65" s="19"/>
      <c r="Y65" s="19"/>
    </row>
    <row r="66" spans="1:25" x14ac:dyDescent="0.2">
      <c r="A66" s="20" t="s">
        <v>65</v>
      </c>
      <c r="B66" s="22"/>
      <c r="C66" s="19"/>
      <c r="D66" s="19"/>
      <c r="E66" s="19"/>
      <c r="F66" s="19"/>
      <c r="G66" s="19"/>
      <c r="H66" s="19"/>
      <c r="I66" s="19"/>
      <c r="J66" s="19"/>
      <c r="K66" s="19"/>
      <c r="L66" s="19"/>
      <c r="M66" s="19"/>
      <c r="N66" s="19"/>
      <c r="O66" s="19"/>
      <c r="P66" s="19"/>
      <c r="Q66" s="19"/>
      <c r="R66" s="19"/>
      <c r="S66" s="19"/>
      <c r="T66" s="19"/>
      <c r="U66" s="19"/>
      <c r="V66" s="19"/>
      <c r="W66" s="19"/>
      <c r="X66" s="19"/>
      <c r="Y66" s="19"/>
    </row>
    <row r="67" spans="1:25" x14ac:dyDescent="0.2">
      <c r="A67" s="26"/>
      <c r="B67" s="27"/>
      <c r="C67" s="28"/>
      <c r="D67" s="28"/>
      <c r="E67" s="28"/>
      <c r="F67" s="28"/>
      <c r="G67" s="28"/>
      <c r="H67" s="28"/>
      <c r="I67" s="28"/>
      <c r="J67" s="28"/>
      <c r="K67" s="28"/>
      <c r="L67" s="28"/>
      <c r="M67" s="28"/>
      <c r="N67" s="28"/>
      <c r="O67" s="28"/>
      <c r="P67" s="28"/>
      <c r="Q67" s="28"/>
      <c r="R67" s="28"/>
      <c r="S67" s="28"/>
      <c r="T67" s="28"/>
      <c r="U67" s="28"/>
      <c r="V67" s="28"/>
      <c r="W67" s="28"/>
      <c r="X67" s="28"/>
      <c r="Y67" s="28"/>
    </row>
  </sheetData>
  <mergeCells count="4">
    <mergeCell ref="A60:Y60"/>
    <mergeCell ref="A61:Y61"/>
    <mergeCell ref="A62:Y63"/>
    <mergeCell ref="A57:Y57"/>
  </mergeCells>
  <pageMargins left="0.7" right="0.7" top="0.78740157499999996" bottom="0.78740157499999996" header="0.3" footer="0.3"/>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66"/>
  <sheetViews>
    <sheetView topLeftCell="A34" zoomScaleNormal="100" workbookViewId="0">
      <selection activeCell="A57" sqref="A57:Y57"/>
    </sheetView>
  </sheetViews>
  <sheetFormatPr baseColWidth="10" defaultColWidth="12.5703125" defaultRowHeight="14.25" outlineLevelCol="1" x14ac:dyDescent="0.2"/>
  <cols>
    <col min="1" max="1" width="3.5703125" style="6" customWidth="1"/>
    <col min="2" max="2" width="48.7109375" style="6" customWidth="1"/>
    <col min="3" max="3" width="6.7109375" style="6" customWidth="1" collapsed="1"/>
    <col min="4" max="7" width="6.7109375" style="6" hidden="1" customWidth="1" outlineLevel="1"/>
    <col min="8" max="8" width="6.7109375" style="6" customWidth="1" collapsed="1"/>
    <col min="9" max="12" width="6.7109375" style="6" hidden="1" customWidth="1" outlineLevel="1"/>
    <col min="13" max="13" width="6.7109375" style="6" customWidth="1" collapsed="1"/>
    <col min="14" max="17" width="6.7109375" style="6" hidden="1" customWidth="1" outlineLevel="1"/>
    <col min="18" max="25" width="6.7109375" style="6" customWidth="1"/>
    <col min="26" max="16384" width="12.5703125" style="6"/>
  </cols>
  <sheetData>
    <row r="1" spans="1:25" x14ac:dyDescent="0.2">
      <c r="A1" s="1" t="s">
        <v>55</v>
      </c>
      <c r="B1" s="2"/>
      <c r="C1" s="3"/>
      <c r="D1" s="3"/>
      <c r="E1" s="4"/>
      <c r="F1" s="4"/>
      <c r="G1" s="4"/>
      <c r="H1" s="4"/>
      <c r="I1" s="4"/>
      <c r="J1" s="4"/>
      <c r="K1" s="4"/>
      <c r="L1" s="4"/>
      <c r="M1" s="4"/>
      <c r="N1" s="4"/>
      <c r="O1" s="4"/>
      <c r="P1" s="4"/>
      <c r="Q1" s="4"/>
      <c r="R1" s="3"/>
      <c r="S1" s="3"/>
      <c r="T1" s="3"/>
      <c r="U1" s="3"/>
      <c r="V1" s="3"/>
      <c r="W1" s="3"/>
      <c r="X1" s="3"/>
      <c r="Y1" s="5" t="s">
        <v>0</v>
      </c>
    </row>
    <row r="2" spans="1:25" x14ac:dyDescent="0.2">
      <c r="A2" s="7" t="s">
        <v>66</v>
      </c>
      <c r="B2" s="2"/>
      <c r="C2" s="3"/>
      <c r="D2" s="3"/>
      <c r="E2" s="3"/>
      <c r="F2" s="3"/>
      <c r="G2" s="3"/>
      <c r="H2" s="3"/>
      <c r="I2" s="3"/>
      <c r="J2" s="3"/>
      <c r="K2" s="3"/>
      <c r="L2" s="3"/>
      <c r="M2" s="3"/>
      <c r="N2" s="3"/>
      <c r="O2" s="3"/>
      <c r="P2" s="3"/>
      <c r="Q2" s="3"/>
      <c r="R2" s="3"/>
      <c r="S2" s="3"/>
      <c r="T2" s="3"/>
      <c r="U2" s="3"/>
      <c r="V2" s="3"/>
      <c r="W2" s="3"/>
      <c r="X2" s="3"/>
      <c r="Y2" s="3"/>
    </row>
    <row r="3" spans="1:25" x14ac:dyDescent="0.2">
      <c r="A3" s="8"/>
      <c r="B3" s="8"/>
      <c r="C3" s="9">
        <f>'en millions de francs'!C3</f>
        <v>1995</v>
      </c>
      <c r="D3" s="9">
        <f>'en millions de francs'!D3</f>
        <v>1996</v>
      </c>
      <c r="E3" s="9">
        <f>'en millions de francs'!E3</f>
        <v>1997</v>
      </c>
      <c r="F3" s="9">
        <f>'en millions de francs'!F3</f>
        <v>1998</v>
      </c>
      <c r="G3" s="9">
        <f>'en millions de francs'!G3</f>
        <v>1999</v>
      </c>
      <c r="H3" s="9">
        <f>'en millions de francs'!H3</f>
        <v>2000</v>
      </c>
      <c r="I3" s="9">
        <f>'en millions de francs'!I3</f>
        <v>2001</v>
      </c>
      <c r="J3" s="9">
        <f>'en millions de francs'!J3</f>
        <v>2002</v>
      </c>
      <c r="K3" s="9">
        <f>'en millions de francs'!K3</f>
        <v>2003</v>
      </c>
      <c r="L3" s="9">
        <f>'en millions de francs'!L3</f>
        <v>2004</v>
      </c>
      <c r="M3" s="9">
        <f>'en millions de francs'!M3</f>
        <v>2005</v>
      </c>
      <c r="N3" s="9">
        <f>'en millions de francs'!N3</f>
        <v>2006</v>
      </c>
      <c r="O3" s="9">
        <f>'en millions de francs'!O3</f>
        <v>2007</v>
      </c>
      <c r="P3" s="9">
        <f>'en millions de francs'!P3</f>
        <v>2008</v>
      </c>
      <c r="Q3" s="9">
        <f>'en millions de francs'!Q3</f>
        <v>2009</v>
      </c>
      <c r="R3" s="9">
        <f>'en millions de francs'!R3</f>
        <v>2010</v>
      </c>
      <c r="S3" s="9">
        <f>'en millions de francs'!S3</f>
        <v>2011</v>
      </c>
      <c r="T3" s="9">
        <f>'en millions de francs'!T3</f>
        <v>2012</v>
      </c>
      <c r="U3" s="9">
        <f>'en millions de francs'!U3</f>
        <v>2013</v>
      </c>
      <c r="V3" s="9">
        <f>'en millions de francs'!V3</f>
        <v>2014</v>
      </c>
      <c r="W3" s="9">
        <f>'en millions de francs'!W3</f>
        <v>2015</v>
      </c>
      <c r="X3" s="9">
        <f>'en millions de francs'!X3</f>
        <v>2016</v>
      </c>
      <c r="Y3" s="9" t="str">
        <f>'en millions de francs'!Y3</f>
        <v>2017p</v>
      </c>
    </row>
    <row r="4" spans="1:25" x14ac:dyDescent="0.2">
      <c r="A4" s="10"/>
      <c r="B4" s="10" t="str">
        <f>'en millions de francs'!B4</f>
        <v>Total</v>
      </c>
      <c r="C4" s="29">
        <f>100*'en millions de francs'!C4/'en millions de francs'!C$4</f>
        <v>100</v>
      </c>
      <c r="D4" s="29">
        <f>100*'en millions de francs'!D4/'en millions de francs'!D$4</f>
        <v>100</v>
      </c>
      <c r="E4" s="29">
        <f>100*'en millions de francs'!E4/'en millions de francs'!E$4</f>
        <v>100</v>
      </c>
      <c r="F4" s="29">
        <f>100*'en millions de francs'!F4/'en millions de francs'!F$4</f>
        <v>100</v>
      </c>
      <c r="G4" s="29">
        <f>100*'en millions de francs'!G4/'en millions de francs'!G$4</f>
        <v>99.999999999999986</v>
      </c>
      <c r="H4" s="29">
        <f>100*'en millions de francs'!H4/'en millions de francs'!H$4</f>
        <v>100</v>
      </c>
      <c r="I4" s="29">
        <f>100*'en millions de francs'!I4/'en millions de francs'!I$4</f>
        <v>100</v>
      </c>
      <c r="J4" s="29">
        <f>100*'en millions de francs'!J4/'en millions de francs'!J$4</f>
        <v>100</v>
      </c>
      <c r="K4" s="29">
        <f>100*'en millions de francs'!K4/'en millions de francs'!K$4</f>
        <v>99.999999999999986</v>
      </c>
      <c r="L4" s="29">
        <f>100*'en millions de francs'!L4/'en millions de francs'!L$4</f>
        <v>100</v>
      </c>
      <c r="M4" s="29">
        <f>100*'en millions de francs'!M4/'en millions de francs'!M$4</f>
        <v>100</v>
      </c>
      <c r="N4" s="29">
        <f>100*'en millions de francs'!N4/'en millions de francs'!N$4</f>
        <v>100</v>
      </c>
      <c r="O4" s="29">
        <f>100*'en millions de francs'!O4/'en millions de francs'!O$4</f>
        <v>100</v>
      </c>
      <c r="P4" s="29">
        <f>100*'en millions de francs'!P4/'en millions de francs'!P$4</f>
        <v>100</v>
      </c>
      <c r="Q4" s="29">
        <f>100*'en millions de francs'!Q4/'en millions de francs'!Q$4</f>
        <v>100</v>
      </c>
      <c r="R4" s="29">
        <f>100*'en millions de francs'!R4/'en millions de francs'!R$4</f>
        <v>100</v>
      </c>
      <c r="S4" s="29">
        <f>100*'en millions de francs'!S4/'en millions de francs'!S$4</f>
        <v>100</v>
      </c>
      <c r="T4" s="29">
        <f>100*'en millions de francs'!T4/'en millions de francs'!T$4</f>
        <v>100</v>
      </c>
      <c r="U4" s="29">
        <f>100*'en millions de francs'!U4/'en millions de francs'!U$4</f>
        <v>100</v>
      </c>
      <c r="V4" s="29">
        <f>100*'en millions de francs'!V4/'en millions de francs'!V$4</f>
        <v>100</v>
      </c>
      <c r="W4" s="29">
        <f>100*'en millions de francs'!W4/'en millions de francs'!W$4</f>
        <v>100</v>
      </c>
      <c r="X4" s="29">
        <f>100*'en millions de francs'!X4/'en millions de francs'!X$4</f>
        <v>100</v>
      </c>
      <c r="Y4" s="29">
        <f>100*'en millions de francs'!Y4/'en millions de francs'!Y$4</f>
        <v>100</v>
      </c>
    </row>
    <row r="5" spans="1:25" x14ac:dyDescent="0.2">
      <c r="A5" s="12" t="s">
        <v>3</v>
      </c>
      <c r="B5" s="12" t="str">
        <f>IF('en millions de francs'!B5="","",'en millions de francs'!B5)</f>
        <v>Soins curatifs hospitaliers 2)</v>
      </c>
      <c r="C5" s="30">
        <f>100*'en millions de francs'!C5/'en millions de francs'!C$4</f>
        <v>26.073630290331671</v>
      </c>
      <c r="D5" s="30">
        <f>100*'en millions de francs'!D5/'en millions de francs'!D$4</f>
        <v>25.855916733680086</v>
      </c>
      <c r="E5" s="30">
        <f>100*'en millions de francs'!E5/'en millions de francs'!E$4</f>
        <v>25.437958177267667</v>
      </c>
      <c r="F5" s="30">
        <f>100*'en millions de francs'!F5/'en millions de francs'!F$4</f>
        <v>24.874606969024207</v>
      </c>
      <c r="G5" s="30">
        <f>100*'en millions de francs'!G5/'en millions de francs'!G$4</f>
        <v>24.732157873649218</v>
      </c>
      <c r="H5" s="30">
        <f>100*'en millions de francs'!H5/'en millions de francs'!H$4</f>
        <v>24.125372859274115</v>
      </c>
      <c r="I5" s="30">
        <f>100*'en millions de francs'!I5/'en millions de francs'!I$4</f>
        <v>24.431037192881046</v>
      </c>
      <c r="J5" s="30">
        <f>100*'en millions de francs'!J5/'en millions de francs'!J$4</f>
        <v>24.468341968297132</v>
      </c>
      <c r="K5" s="30">
        <f>100*'en millions de francs'!K5/'en millions de francs'!K$4</f>
        <v>24.248884149567996</v>
      </c>
      <c r="L5" s="30">
        <f>100*'en millions de francs'!L5/'en millions de francs'!L$4</f>
        <v>24.256558493277506</v>
      </c>
      <c r="M5" s="30">
        <f>100*'en millions de francs'!M5/'en millions de francs'!M$4</f>
        <v>23.124005081205635</v>
      </c>
      <c r="N5" s="30">
        <f>100*'en millions de francs'!N5/'en millions de francs'!N$4</f>
        <v>22.798207469905972</v>
      </c>
      <c r="O5" s="30">
        <f>100*'en millions de francs'!O5/'en millions de francs'!O$4</f>
        <v>22.678326701232603</v>
      </c>
      <c r="P5" s="30">
        <f>100*'en millions de francs'!P5/'en millions de francs'!P$4</f>
        <v>22.896178522758138</v>
      </c>
      <c r="Q5" s="30">
        <f>100*'en millions de francs'!Q5/'en millions de francs'!Q$4</f>
        <v>22.697964186506425</v>
      </c>
      <c r="R5" s="30">
        <f>100*'en millions de francs'!R5/'en millions de francs'!R$4</f>
        <v>20.524579224245361</v>
      </c>
      <c r="S5" s="30">
        <f>100*'en millions de francs'!S5/'en millions de francs'!S$4</f>
        <v>20.304462496795765</v>
      </c>
      <c r="T5" s="30">
        <f>100*'en millions de francs'!T5/'en millions de francs'!T$4</f>
        <v>20.468070749749913</v>
      </c>
      <c r="U5" s="30">
        <f>100*'en millions de francs'!U5/'en millions de francs'!U$4</f>
        <v>20.492156824739215</v>
      </c>
      <c r="V5" s="30">
        <f>100*'en millions de francs'!V5/'en millions de francs'!V$4</f>
        <v>20.011296242999929</v>
      </c>
      <c r="W5" s="30">
        <f>100*'en millions de francs'!W5/'en millions de francs'!W$4</f>
        <v>19.793776146315523</v>
      </c>
      <c r="X5" s="30">
        <f>100*'en millions de francs'!X5/'en millions de francs'!X$4</f>
        <v>19.584489623711598</v>
      </c>
      <c r="Y5" s="30">
        <f>100*'en millions de francs'!Y5/'en millions de francs'!Y$4</f>
        <v>19.043321143854698</v>
      </c>
    </row>
    <row r="6" spans="1:25" x14ac:dyDescent="0.2">
      <c r="A6" s="14" t="s">
        <v>4</v>
      </c>
      <c r="B6" s="14" t="str">
        <f>IF('en millions de francs'!B6="","",'en millions de francs'!B6)</f>
        <v>Traitement somatique aigu hospitalier 2)</v>
      </c>
      <c r="C6" s="31" t="s">
        <v>5</v>
      </c>
      <c r="D6" s="31" t="s">
        <v>5</v>
      </c>
      <c r="E6" s="31" t="s">
        <v>5</v>
      </c>
      <c r="F6" s="31" t="s">
        <v>5</v>
      </c>
      <c r="G6" s="31" t="s">
        <v>5</v>
      </c>
      <c r="H6" s="31" t="s">
        <v>5</v>
      </c>
      <c r="I6" s="31" t="s">
        <v>5</v>
      </c>
      <c r="J6" s="31" t="s">
        <v>5</v>
      </c>
      <c r="K6" s="31" t="s">
        <v>5</v>
      </c>
      <c r="L6" s="31" t="s">
        <v>5</v>
      </c>
      <c r="M6" s="31" t="s">
        <v>5</v>
      </c>
      <c r="N6" s="31" t="s">
        <v>5</v>
      </c>
      <c r="O6" s="31" t="s">
        <v>5</v>
      </c>
      <c r="P6" s="31" t="s">
        <v>5</v>
      </c>
      <c r="Q6" s="31" t="s">
        <v>5</v>
      </c>
      <c r="R6" s="31">
        <f>100*'en millions de francs'!R6/'en millions de francs'!R$4</f>
        <v>17.95016191292439</v>
      </c>
      <c r="S6" s="31">
        <f>100*'en millions de francs'!S6/'en millions de francs'!S$4</f>
        <v>17.756059689363688</v>
      </c>
      <c r="T6" s="31">
        <f>100*'en millions de francs'!T6/'en millions de francs'!T$4</f>
        <v>17.898802665206894</v>
      </c>
      <c r="U6" s="31">
        <f>100*'en millions de francs'!U6/'en millions de francs'!U$4</f>
        <v>17.936379238722626</v>
      </c>
      <c r="V6" s="31">
        <f>100*'en millions de francs'!V6/'en millions de francs'!V$4</f>
        <v>17.562053259831661</v>
      </c>
      <c r="W6" s="31">
        <f>100*'en millions de francs'!W6/'en millions de francs'!W$4</f>
        <v>17.327865603406689</v>
      </c>
      <c r="X6" s="31">
        <f>100*'en millions de francs'!X6/'en millions de francs'!X$4</f>
        <v>17.190305986893769</v>
      </c>
      <c r="Y6" s="31">
        <f>100*'en millions de francs'!Y6/'en millions de francs'!Y$4</f>
        <v>16.702126444730286</v>
      </c>
    </row>
    <row r="7" spans="1:25" x14ac:dyDescent="0.2">
      <c r="A7" s="14" t="s">
        <v>6</v>
      </c>
      <c r="B7" s="14" t="str">
        <f>IF('en millions de francs'!B7="","",'en millions de francs'!B7)</f>
        <v>Traitement psychiatrique hospitalier 2)</v>
      </c>
      <c r="C7" s="31" t="s">
        <v>5</v>
      </c>
      <c r="D7" s="31" t="s">
        <v>5</v>
      </c>
      <c r="E7" s="31" t="s">
        <v>5</v>
      </c>
      <c r="F7" s="31" t="s">
        <v>5</v>
      </c>
      <c r="G7" s="31" t="s">
        <v>5</v>
      </c>
      <c r="H7" s="31" t="s">
        <v>5</v>
      </c>
      <c r="I7" s="31" t="s">
        <v>5</v>
      </c>
      <c r="J7" s="31" t="s">
        <v>5</v>
      </c>
      <c r="K7" s="31" t="s">
        <v>5</v>
      </c>
      <c r="L7" s="31" t="s">
        <v>5</v>
      </c>
      <c r="M7" s="31" t="s">
        <v>5</v>
      </c>
      <c r="N7" s="31" t="s">
        <v>5</v>
      </c>
      <c r="O7" s="31" t="s">
        <v>5</v>
      </c>
      <c r="P7" s="31" t="s">
        <v>5</v>
      </c>
      <c r="Q7" s="31" t="s">
        <v>5</v>
      </c>
      <c r="R7" s="31">
        <f>100*'en millions de francs'!R7/'en millions de francs'!R$4</f>
        <v>2.5692911626826098</v>
      </c>
      <c r="S7" s="31">
        <f>100*'en millions de francs'!S7/'en millions de francs'!S$4</f>
        <v>2.5402998850601146</v>
      </c>
      <c r="T7" s="31">
        <f>100*'en millions de francs'!T7/'en millions de francs'!T$4</f>
        <v>2.5570131385362669</v>
      </c>
      <c r="U7" s="31">
        <f>100*'en millions de francs'!U7/'en millions de francs'!U$4</f>
        <v>2.5434221850812389</v>
      </c>
      <c r="V7" s="31">
        <f>100*'en millions de francs'!V7/'en millions de francs'!V$4</f>
        <v>2.435265688756151</v>
      </c>
      <c r="W7" s="31">
        <f>100*'en millions de francs'!W7/'en millions de francs'!W$4</f>
        <v>2.4509925832831252</v>
      </c>
      <c r="X7" s="31">
        <f>100*'en millions de francs'!X7/'en millions de francs'!X$4</f>
        <v>2.3768584129808499</v>
      </c>
      <c r="Y7" s="31">
        <f>100*'en millions de francs'!Y7/'en millions de francs'!Y$4</f>
        <v>2.3222866968097358</v>
      </c>
    </row>
    <row r="8" spans="1:25" x14ac:dyDescent="0.2">
      <c r="A8" s="14" t="s">
        <v>7</v>
      </c>
      <c r="B8" s="14" t="str">
        <f>IF('en millions de francs'!B8="","",'en millions de francs'!B8)</f>
        <v>Traitement hospitalier en maison de naissance 2)</v>
      </c>
      <c r="C8" s="31" t="s">
        <v>5</v>
      </c>
      <c r="D8" s="31" t="s">
        <v>5</v>
      </c>
      <c r="E8" s="31" t="s">
        <v>5</v>
      </c>
      <c r="F8" s="31" t="s">
        <v>5</v>
      </c>
      <c r="G8" s="31" t="s">
        <v>5</v>
      </c>
      <c r="H8" s="31" t="s">
        <v>5</v>
      </c>
      <c r="I8" s="31" t="s">
        <v>5</v>
      </c>
      <c r="J8" s="31" t="s">
        <v>5</v>
      </c>
      <c r="K8" s="31" t="s">
        <v>5</v>
      </c>
      <c r="L8" s="31" t="s">
        <v>5</v>
      </c>
      <c r="M8" s="31" t="s">
        <v>5</v>
      </c>
      <c r="N8" s="31" t="s">
        <v>5</v>
      </c>
      <c r="O8" s="31" t="s">
        <v>5</v>
      </c>
      <c r="P8" s="31" t="s">
        <v>5</v>
      </c>
      <c r="Q8" s="31" t="s">
        <v>5</v>
      </c>
      <c r="R8" s="31">
        <f>100*'en millions de francs'!R8/'en millions de francs'!R$4</f>
        <v>5.1261486383604535E-3</v>
      </c>
      <c r="S8" s="31">
        <f>100*'en millions de francs'!S8/'en millions de francs'!S$4</f>
        <v>8.1029223719585805E-3</v>
      </c>
      <c r="T8" s="31">
        <f>100*'en millions de francs'!T8/'en millions de francs'!T$4</f>
        <v>1.225494600675499E-2</v>
      </c>
      <c r="U8" s="31">
        <f>100*'en millions de francs'!U8/'en millions de francs'!U$4</f>
        <v>1.2355400935352994E-2</v>
      </c>
      <c r="V8" s="31">
        <f>100*'en millions de francs'!V8/'en millions de francs'!V$4</f>
        <v>1.397729441211484E-2</v>
      </c>
      <c r="W8" s="31">
        <f>100*'en millions de francs'!W8/'en millions de francs'!W$4</f>
        <v>1.4917959625706464E-2</v>
      </c>
      <c r="X8" s="31">
        <f>100*'en millions de francs'!X8/'en millions de francs'!X$4</f>
        <v>1.7325223836974279E-2</v>
      </c>
      <c r="Y8" s="31">
        <f>100*'en millions de francs'!Y8/'en millions de francs'!Y$4</f>
        <v>1.8908002314676844E-2</v>
      </c>
    </row>
    <row r="9" spans="1:25" x14ac:dyDescent="0.2">
      <c r="A9" s="12" t="s">
        <v>8</v>
      </c>
      <c r="B9" s="12" t="str">
        <f>IF('en millions de francs'!B9="","",'en millions de francs'!B9)</f>
        <v>Soins curatifs ambulatoires</v>
      </c>
      <c r="C9" s="30">
        <f>100*'en millions de francs'!C9/'en millions de francs'!C$4</f>
        <v>24.073510145403944</v>
      </c>
      <c r="D9" s="30">
        <f>100*'en millions de francs'!D9/'en millions de francs'!D$4</f>
        <v>23.846502415815632</v>
      </c>
      <c r="E9" s="30">
        <f>100*'en millions de francs'!E9/'en millions de francs'!E$4</f>
        <v>23.886872709471174</v>
      </c>
      <c r="F9" s="30">
        <f>100*'en millions de francs'!F9/'en millions de francs'!F$4</f>
        <v>24.400968340208706</v>
      </c>
      <c r="G9" s="30">
        <f>100*'en millions de francs'!G9/'en millions de francs'!G$4</f>
        <v>24.520591651776183</v>
      </c>
      <c r="H9" s="30">
        <f>100*'en millions de francs'!H9/'en millions de francs'!H$4</f>
        <v>24.588276115903085</v>
      </c>
      <c r="I9" s="30">
        <f>100*'en millions de francs'!I9/'en millions de francs'!I$4</f>
        <v>24.403187500181037</v>
      </c>
      <c r="J9" s="30">
        <f>100*'en millions de francs'!J9/'en millions de francs'!J$4</f>
        <v>24.225647560933862</v>
      </c>
      <c r="K9" s="30">
        <f>100*'en millions de francs'!K9/'en millions de francs'!K$4</f>
        <v>24.162237196504737</v>
      </c>
      <c r="L9" s="30">
        <f>100*'en millions de francs'!L9/'en millions de francs'!L$4</f>
        <v>24.060728970406871</v>
      </c>
      <c r="M9" s="30">
        <f>100*'en millions de francs'!M9/'en millions de francs'!M$4</f>
        <v>24.998305624200121</v>
      </c>
      <c r="N9" s="30">
        <f>100*'en millions de francs'!N9/'en millions de francs'!N$4</f>
        <v>25.481083041569246</v>
      </c>
      <c r="O9" s="30">
        <f>100*'en millions de francs'!O9/'en millions de francs'!O$4</f>
        <v>25.524556823493921</v>
      </c>
      <c r="P9" s="30">
        <f>100*'en millions de francs'!P9/'en millions de francs'!P$4</f>
        <v>25.583572694187986</v>
      </c>
      <c r="Q9" s="30">
        <f>100*'en millions de francs'!Q9/'en millions de francs'!Q$4</f>
        <v>25.400221618461952</v>
      </c>
      <c r="R9" s="30">
        <f>100*'en millions de francs'!R9/'en millions de francs'!R$4</f>
        <v>26.313531005435074</v>
      </c>
      <c r="S9" s="30">
        <f>100*'en millions de francs'!S9/'en millions de francs'!S$4</f>
        <v>26.003661877601736</v>
      </c>
      <c r="T9" s="30">
        <f>100*'en millions de francs'!T9/'en millions de francs'!T$4</f>
        <v>26.258922143065522</v>
      </c>
      <c r="U9" s="30">
        <f>100*'en millions de francs'!U9/'en millions de francs'!U$4</f>
        <v>26.424705310141782</v>
      </c>
      <c r="V9" s="30">
        <f>100*'en millions de francs'!V9/'en millions de francs'!V$4</f>
        <v>26.975013120812882</v>
      </c>
      <c r="W9" s="30">
        <f>100*'en millions de francs'!W9/'en millions de francs'!W$4</f>
        <v>27.037548963816143</v>
      </c>
      <c r="X9" s="30">
        <f>100*'en millions de francs'!X9/'en millions de francs'!X$4</f>
        <v>26.721700015501934</v>
      </c>
      <c r="Y9" s="30">
        <f>100*'en millions de francs'!Y9/'en millions de francs'!Y$4</f>
        <v>26.518085909334822</v>
      </c>
    </row>
    <row r="10" spans="1:25" x14ac:dyDescent="0.2">
      <c r="A10" s="16" t="s">
        <v>9</v>
      </c>
      <c r="B10" s="14" t="str">
        <f>IF('en millions de francs'!B10="","",'en millions de francs'!B10)</f>
        <v>Traitement ambulatoire en clinique de jour</v>
      </c>
      <c r="C10" s="31" t="s">
        <v>5</v>
      </c>
      <c r="D10" s="31" t="s">
        <v>5</v>
      </c>
      <c r="E10" s="31" t="s">
        <v>5</v>
      </c>
      <c r="F10" s="31" t="s">
        <v>5</v>
      </c>
      <c r="G10" s="31" t="s">
        <v>5</v>
      </c>
      <c r="H10" s="31" t="s">
        <v>5</v>
      </c>
      <c r="I10" s="31" t="s">
        <v>5</v>
      </c>
      <c r="J10" s="31" t="s">
        <v>5</v>
      </c>
      <c r="K10" s="31" t="s">
        <v>5</v>
      </c>
      <c r="L10" s="31" t="s">
        <v>5</v>
      </c>
      <c r="M10" s="31" t="s">
        <v>5</v>
      </c>
      <c r="N10" s="31" t="s">
        <v>5</v>
      </c>
      <c r="O10" s="31" t="s">
        <v>5</v>
      </c>
      <c r="P10" s="31" t="s">
        <v>5</v>
      </c>
      <c r="Q10" s="31" t="s">
        <v>5</v>
      </c>
      <c r="R10" s="31" t="s">
        <v>5</v>
      </c>
      <c r="S10" s="31" t="s">
        <v>5</v>
      </c>
      <c r="T10" s="31" t="s">
        <v>5</v>
      </c>
      <c r="U10" s="31" t="s">
        <v>5</v>
      </c>
      <c r="V10" s="31" t="s">
        <v>5</v>
      </c>
      <c r="W10" s="31" t="s">
        <v>5</v>
      </c>
      <c r="X10" s="31" t="s">
        <v>5</v>
      </c>
      <c r="Y10" s="31" t="s">
        <v>5</v>
      </c>
    </row>
    <row r="11" spans="1:25" x14ac:dyDescent="0.2">
      <c r="A11" s="16" t="s">
        <v>10</v>
      </c>
      <c r="B11" s="14" t="str">
        <f>IF('en millions de francs'!B11="","",'en millions de francs'!B11)</f>
        <v>Traitement somatique aigu ambulatoire</v>
      </c>
      <c r="C11" s="31" t="s">
        <v>5</v>
      </c>
      <c r="D11" s="31" t="s">
        <v>5</v>
      </c>
      <c r="E11" s="31" t="s">
        <v>5</v>
      </c>
      <c r="F11" s="31" t="s">
        <v>5</v>
      </c>
      <c r="G11" s="31" t="s">
        <v>5</v>
      </c>
      <c r="H11" s="31" t="s">
        <v>5</v>
      </c>
      <c r="I11" s="31" t="s">
        <v>5</v>
      </c>
      <c r="J11" s="31" t="s">
        <v>5</v>
      </c>
      <c r="K11" s="31" t="s">
        <v>5</v>
      </c>
      <c r="L11" s="31" t="s">
        <v>5</v>
      </c>
      <c r="M11" s="31" t="s">
        <v>5</v>
      </c>
      <c r="N11" s="31" t="s">
        <v>5</v>
      </c>
      <c r="O11" s="31" t="s">
        <v>5</v>
      </c>
      <c r="P11" s="31" t="s">
        <v>5</v>
      </c>
      <c r="Q11" s="31" t="s">
        <v>5</v>
      </c>
      <c r="R11" s="31">
        <f>100*'en millions de francs'!R11/'en millions de francs'!R$4</f>
        <v>6.4856485590173865</v>
      </c>
      <c r="S11" s="31">
        <f>100*'en millions de francs'!S11/'en millions de francs'!S$4</f>
        <v>6.4418368470740104</v>
      </c>
      <c r="T11" s="31">
        <f>100*'en millions de francs'!T11/'en millions de francs'!T$4</f>
        <v>6.8101406683164978</v>
      </c>
      <c r="U11" s="31">
        <f>100*'en millions de francs'!U11/'en millions de francs'!U$4</f>
        <v>6.8805129086395764</v>
      </c>
      <c r="V11" s="31">
        <f>100*'en millions de francs'!V11/'en millions de francs'!V$4</f>
        <v>7.265359419903322</v>
      </c>
      <c r="W11" s="31">
        <f>100*'en millions de francs'!W11/'en millions de francs'!W$4</f>
        <v>7.303112474814176</v>
      </c>
      <c r="X11" s="31">
        <f>100*'en millions de francs'!X11/'en millions de francs'!X$4</f>
        <v>7.6259349163500421</v>
      </c>
      <c r="Y11" s="31">
        <f>100*'en millions de francs'!Y11/'en millions de francs'!Y$4</f>
        <v>7.6341296662018543</v>
      </c>
    </row>
    <row r="12" spans="1:25" x14ac:dyDescent="0.2">
      <c r="A12" s="16" t="s">
        <v>11</v>
      </c>
      <c r="B12" s="14" t="str">
        <f>IF('en millions de francs'!B12="","",'en millions de francs'!B12)</f>
        <v>Traitement médical, ambulatoire, paiement à l'acte 3)</v>
      </c>
      <c r="C12" s="31" t="s">
        <v>5</v>
      </c>
      <c r="D12" s="31" t="s">
        <v>5</v>
      </c>
      <c r="E12" s="31" t="s">
        <v>5</v>
      </c>
      <c r="F12" s="31" t="s">
        <v>5</v>
      </c>
      <c r="G12" s="31" t="s">
        <v>5</v>
      </c>
      <c r="H12" s="31" t="s">
        <v>5</v>
      </c>
      <c r="I12" s="31" t="s">
        <v>5</v>
      </c>
      <c r="J12" s="31" t="s">
        <v>5</v>
      </c>
      <c r="K12" s="31" t="s">
        <v>5</v>
      </c>
      <c r="L12" s="31" t="s">
        <v>5</v>
      </c>
      <c r="M12" s="31" t="s">
        <v>5</v>
      </c>
      <c r="N12" s="31" t="s">
        <v>5</v>
      </c>
      <c r="O12" s="31" t="s">
        <v>5</v>
      </c>
      <c r="P12" s="31" t="s">
        <v>5</v>
      </c>
      <c r="Q12" s="31" t="s">
        <v>5</v>
      </c>
      <c r="R12" s="31">
        <f>100*'en millions de francs'!R12/'en millions de francs'!R$4</f>
        <v>8.9151167852363535</v>
      </c>
      <c r="S12" s="31">
        <f>100*'en millions de francs'!S12/'en millions de francs'!S$4</f>
        <v>8.3059313724359196</v>
      </c>
      <c r="T12" s="31">
        <f>100*'en millions de francs'!T12/'en millions de francs'!T$4</f>
        <v>7.8685867748949292</v>
      </c>
      <c r="U12" s="31">
        <f>100*'en millions de francs'!U12/'en millions de francs'!U$4</f>
        <v>7.7392705624424281</v>
      </c>
      <c r="V12" s="31">
        <f>100*'en millions de francs'!V12/'en millions de francs'!V$4</f>
        <v>7.6152378864502692</v>
      </c>
      <c r="W12" s="31">
        <f>100*'en millions de francs'!W12/'en millions de francs'!W$4</f>
        <v>7.5730339389114505</v>
      </c>
      <c r="X12" s="31">
        <f>100*'en millions de francs'!X12/'en millions de francs'!X$4</f>
        <v>7.0075974723176362</v>
      </c>
      <c r="Y12" s="31">
        <f>100*'en millions de francs'!Y12/'en millions de francs'!Y$4</f>
        <v>6.7542482133701238</v>
      </c>
    </row>
    <row r="13" spans="1:25" x14ac:dyDescent="0.2">
      <c r="A13" s="16" t="s">
        <v>12</v>
      </c>
      <c r="B13" s="14" t="str">
        <f>IF('en millions de francs'!B13="","",'en millions de francs'!B13)</f>
        <v>Traitement médical, ambulatoire, Managed Care 3)</v>
      </c>
      <c r="C13" s="31" t="s">
        <v>5</v>
      </c>
      <c r="D13" s="31" t="s">
        <v>5</v>
      </c>
      <c r="E13" s="31" t="s">
        <v>5</v>
      </c>
      <c r="F13" s="31" t="s">
        <v>5</v>
      </c>
      <c r="G13" s="31" t="s">
        <v>5</v>
      </c>
      <c r="H13" s="31" t="s">
        <v>5</v>
      </c>
      <c r="I13" s="31" t="s">
        <v>5</v>
      </c>
      <c r="J13" s="31" t="s">
        <v>5</v>
      </c>
      <c r="K13" s="31" t="s">
        <v>5</v>
      </c>
      <c r="L13" s="31" t="s">
        <v>5</v>
      </c>
      <c r="M13" s="31" t="s">
        <v>5</v>
      </c>
      <c r="N13" s="31" t="s">
        <v>5</v>
      </c>
      <c r="O13" s="31" t="s">
        <v>5</v>
      </c>
      <c r="P13" s="31" t="s">
        <v>5</v>
      </c>
      <c r="Q13" s="31" t="s">
        <v>5</v>
      </c>
      <c r="R13" s="31">
        <f>100*'en millions de francs'!R13/'en millions de francs'!R$4</f>
        <v>2.4854379420740895</v>
      </c>
      <c r="S13" s="31">
        <f>100*'en millions de francs'!S13/'en millions de francs'!S$4</f>
        <v>3.0451249120088151</v>
      </c>
      <c r="T13" s="31">
        <f>100*'en millions de francs'!T13/'en millions de francs'!T$4</f>
        <v>3.4105252781415438</v>
      </c>
      <c r="U13" s="31">
        <f>100*'en millions de francs'!U13/'en millions de francs'!U$4</f>
        <v>3.7715900788395911</v>
      </c>
      <c r="V13" s="31">
        <f>100*'en millions de francs'!V13/'en millions de francs'!V$4</f>
        <v>4.0494326280078141</v>
      </c>
      <c r="W13" s="31">
        <f>100*'en millions de francs'!W13/'en millions de francs'!W$4</f>
        <v>4.4012218291333411</v>
      </c>
      <c r="X13" s="31">
        <f>100*'en millions de francs'!X13/'en millions de francs'!X$4</f>
        <v>4.3951523472911713</v>
      </c>
      <c r="Y13" s="31">
        <f>100*'en millions de francs'!Y13/'en millions de francs'!Y$4</f>
        <v>4.6026615244140947</v>
      </c>
    </row>
    <row r="14" spans="1:25" x14ac:dyDescent="0.2">
      <c r="A14" s="16" t="s">
        <v>13</v>
      </c>
      <c r="B14" s="14" t="str">
        <f>IF('en millions de francs'!B14="","",'en millions de francs'!B14)</f>
        <v>Traitement médical, ambulatoire, par téléphone</v>
      </c>
      <c r="C14" s="31" t="s">
        <v>5</v>
      </c>
      <c r="D14" s="31" t="s">
        <v>5</v>
      </c>
      <c r="E14" s="31" t="s">
        <v>5</v>
      </c>
      <c r="F14" s="31" t="s">
        <v>5</v>
      </c>
      <c r="G14" s="31" t="s">
        <v>5</v>
      </c>
      <c r="H14" s="31" t="s">
        <v>5</v>
      </c>
      <c r="I14" s="31" t="s">
        <v>5</v>
      </c>
      <c r="J14" s="31" t="s">
        <v>5</v>
      </c>
      <c r="K14" s="31" t="s">
        <v>5</v>
      </c>
      <c r="L14" s="31" t="s">
        <v>5</v>
      </c>
      <c r="M14" s="31" t="s">
        <v>5</v>
      </c>
      <c r="N14" s="31" t="s">
        <v>5</v>
      </c>
      <c r="O14" s="31" t="s">
        <v>5</v>
      </c>
      <c r="P14" s="31" t="s">
        <v>5</v>
      </c>
      <c r="Q14" s="31" t="s">
        <v>5</v>
      </c>
      <c r="R14" s="31" t="s">
        <v>5</v>
      </c>
      <c r="S14" s="31" t="s">
        <v>5</v>
      </c>
      <c r="T14" s="31" t="s">
        <v>5</v>
      </c>
      <c r="U14" s="31" t="s">
        <v>5</v>
      </c>
      <c r="V14" s="31" t="s">
        <v>5</v>
      </c>
      <c r="W14" s="31" t="s">
        <v>5</v>
      </c>
      <c r="X14" s="31" t="s">
        <v>5</v>
      </c>
      <c r="Y14" s="31" t="s">
        <v>5</v>
      </c>
    </row>
    <row r="15" spans="1:25" x14ac:dyDescent="0.2">
      <c r="A15" s="16" t="s">
        <v>14</v>
      </c>
      <c r="B15" s="14" t="str">
        <f>IF('en millions de francs'!B15="","",'en millions de francs'!B15)</f>
        <v>Soins dentaires</v>
      </c>
      <c r="C15" s="31" t="s">
        <v>5</v>
      </c>
      <c r="D15" s="31" t="s">
        <v>5</v>
      </c>
      <c r="E15" s="31" t="s">
        <v>5</v>
      </c>
      <c r="F15" s="31" t="s">
        <v>5</v>
      </c>
      <c r="G15" s="31" t="s">
        <v>5</v>
      </c>
      <c r="H15" s="31" t="s">
        <v>5</v>
      </c>
      <c r="I15" s="31" t="s">
        <v>5</v>
      </c>
      <c r="J15" s="31" t="s">
        <v>5</v>
      </c>
      <c r="K15" s="31" t="s">
        <v>5</v>
      </c>
      <c r="L15" s="31" t="s">
        <v>5</v>
      </c>
      <c r="M15" s="31" t="s">
        <v>5</v>
      </c>
      <c r="N15" s="31" t="s">
        <v>5</v>
      </c>
      <c r="O15" s="31" t="s">
        <v>5</v>
      </c>
      <c r="P15" s="31" t="s">
        <v>5</v>
      </c>
      <c r="Q15" s="31" t="s">
        <v>5</v>
      </c>
      <c r="R15" s="31">
        <f>100*'en millions de francs'!R15/'en millions de francs'!R$4</f>
        <v>6.1732949366390981</v>
      </c>
      <c r="S15" s="31">
        <f>100*'en millions de francs'!S15/'en millions de francs'!S$4</f>
        <v>6.1131976051439851</v>
      </c>
      <c r="T15" s="31">
        <f>100*'en millions de francs'!T15/'en millions de francs'!T$4</f>
        <v>6.0224075109548245</v>
      </c>
      <c r="U15" s="31">
        <f>100*'en millions de francs'!U15/'en millions de francs'!U$4</f>
        <v>5.890103353768489</v>
      </c>
      <c r="V15" s="31">
        <f>100*'en millions de francs'!V15/'en millions de francs'!V$4</f>
        <v>5.8199061690341773</v>
      </c>
      <c r="W15" s="31">
        <f>100*'en millions de francs'!W15/'en millions de francs'!W$4</f>
        <v>5.5054105516162721</v>
      </c>
      <c r="X15" s="31">
        <f>100*'en millions de francs'!X15/'en millions de francs'!X$4</f>
        <v>5.2889169445160817</v>
      </c>
      <c r="Y15" s="31">
        <f>100*'en millions de francs'!Y15/'en millions de francs'!Y$4</f>
        <v>5.1293650327791394</v>
      </c>
    </row>
    <row r="16" spans="1:25" x14ac:dyDescent="0.2">
      <c r="A16" s="16" t="s">
        <v>15</v>
      </c>
      <c r="B16" s="14" t="str">
        <f>IF('en millions de francs'!B16="","",'en millions de francs'!B16)</f>
        <v>Traitement curatif psychiatrique et psychologique, ambulatoire 3)</v>
      </c>
      <c r="C16" s="31" t="s">
        <v>5</v>
      </c>
      <c r="D16" s="31" t="s">
        <v>5</v>
      </c>
      <c r="E16" s="31" t="s">
        <v>5</v>
      </c>
      <c r="F16" s="31" t="s">
        <v>5</v>
      </c>
      <c r="G16" s="31" t="s">
        <v>5</v>
      </c>
      <c r="H16" s="31" t="s">
        <v>5</v>
      </c>
      <c r="I16" s="31" t="s">
        <v>5</v>
      </c>
      <c r="J16" s="31" t="s">
        <v>5</v>
      </c>
      <c r="K16" s="31" t="s">
        <v>5</v>
      </c>
      <c r="L16" s="31" t="s">
        <v>5</v>
      </c>
      <c r="M16" s="31" t="s">
        <v>5</v>
      </c>
      <c r="N16" s="31" t="s">
        <v>5</v>
      </c>
      <c r="O16" s="31" t="s">
        <v>5</v>
      </c>
      <c r="P16" s="31" t="s">
        <v>5</v>
      </c>
      <c r="Q16" s="31" t="s">
        <v>5</v>
      </c>
      <c r="R16" s="31">
        <f>100*'en millions de francs'!R16/'en millions de francs'!R$4</f>
        <v>1.3255068812681521</v>
      </c>
      <c r="S16" s="31">
        <f>100*'en millions de francs'!S16/'en millions de francs'!S$4</f>
        <v>1.2772830598961009</v>
      </c>
      <c r="T16" s="31">
        <f>100*'en millions de francs'!T16/'en millions de francs'!T$4</f>
        <v>1.3320009257149326</v>
      </c>
      <c r="U16" s="31">
        <f>100*'en millions de francs'!U16/'en millions de francs'!U$4</f>
        <v>1.366891230326416</v>
      </c>
      <c r="V16" s="31">
        <f>100*'en millions de francs'!V16/'en millions de francs'!V$4</f>
        <v>1.5005326229633948</v>
      </c>
      <c r="W16" s="31">
        <f>100*'en millions de francs'!W16/'en millions de francs'!W$4</f>
        <v>1.5044567367556398</v>
      </c>
      <c r="X16" s="31">
        <f>100*'en millions de francs'!X16/'en millions de francs'!X$4</f>
        <v>1.5693110954265641</v>
      </c>
      <c r="Y16" s="31">
        <f>100*'en millions de francs'!Y16/'en millions de francs'!Y$4</f>
        <v>1.5753944659625545</v>
      </c>
    </row>
    <row r="17" spans="1:25" x14ac:dyDescent="0.2">
      <c r="A17" s="16" t="s">
        <v>16</v>
      </c>
      <c r="B17" s="14" t="str">
        <f>IF('en millions de francs'!B17="","",'en millions de francs'!B17)</f>
        <v>Obstétrique ambulatoire, traitement ambulatoire en maison de naissance 3)</v>
      </c>
      <c r="C17" s="31" t="s">
        <v>5</v>
      </c>
      <c r="D17" s="31" t="s">
        <v>5</v>
      </c>
      <c r="E17" s="31" t="s">
        <v>5</v>
      </c>
      <c r="F17" s="31" t="s">
        <v>5</v>
      </c>
      <c r="G17" s="31" t="s">
        <v>5</v>
      </c>
      <c r="H17" s="31" t="s">
        <v>5</v>
      </c>
      <c r="I17" s="31" t="s">
        <v>5</v>
      </c>
      <c r="J17" s="31" t="s">
        <v>5</v>
      </c>
      <c r="K17" s="31" t="s">
        <v>5</v>
      </c>
      <c r="L17" s="31" t="s">
        <v>5</v>
      </c>
      <c r="M17" s="31" t="s">
        <v>5</v>
      </c>
      <c r="N17" s="31" t="s">
        <v>5</v>
      </c>
      <c r="O17" s="31" t="s">
        <v>5</v>
      </c>
      <c r="P17" s="31" t="s">
        <v>5</v>
      </c>
      <c r="Q17" s="31" t="s">
        <v>5</v>
      </c>
      <c r="R17" s="31">
        <f>100*'en millions de francs'!R17/'en millions de francs'!R$4</f>
        <v>8.1455697964673793E-2</v>
      </c>
      <c r="S17" s="31">
        <f>100*'en millions de francs'!S17/'en millions de francs'!S$4</f>
        <v>8.6281999179713825E-2</v>
      </c>
      <c r="T17" s="31">
        <f>100*'en millions de francs'!T17/'en millions de francs'!T$4</f>
        <v>8.850151309256743E-2</v>
      </c>
      <c r="U17" s="31">
        <f>100*'en millions de francs'!U17/'en millions de francs'!U$4</f>
        <v>8.9802230638601238E-2</v>
      </c>
      <c r="V17" s="31">
        <f>100*'en millions de francs'!V17/'en millions de francs'!V$4</f>
        <v>9.7540995443065423E-2</v>
      </c>
      <c r="W17" s="31">
        <f>100*'en millions de francs'!W17/'en millions de francs'!W$4</f>
        <v>0.10752288759712275</v>
      </c>
      <c r="X17" s="31">
        <f>100*'en millions de francs'!X17/'en millions de francs'!X$4</f>
        <v>0.1313316824273448</v>
      </c>
      <c r="Y17" s="31">
        <f>100*'en millions de francs'!Y17/'en millions de francs'!Y$4</f>
        <v>0.14047444578535423</v>
      </c>
    </row>
    <row r="18" spans="1:25" x14ac:dyDescent="0.2">
      <c r="A18" s="16" t="s">
        <v>17</v>
      </c>
      <c r="B18" s="14" t="str">
        <f>IF('en millions de francs'!B18="","",'en millions de francs'!B18)</f>
        <v>Autres thérapies curatives 3)</v>
      </c>
      <c r="C18" s="31" t="s">
        <v>5</v>
      </c>
      <c r="D18" s="31" t="s">
        <v>5</v>
      </c>
      <c r="E18" s="31" t="s">
        <v>5</v>
      </c>
      <c r="F18" s="31" t="s">
        <v>5</v>
      </c>
      <c r="G18" s="31" t="s">
        <v>5</v>
      </c>
      <c r="H18" s="31" t="s">
        <v>5</v>
      </c>
      <c r="I18" s="31" t="s">
        <v>5</v>
      </c>
      <c r="J18" s="31" t="s">
        <v>5</v>
      </c>
      <c r="K18" s="31" t="s">
        <v>5</v>
      </c>
      <c r="L18" s="31" t="s">
        <v>5</v>
      </c>
      <c r="M18" s="31" t="s">
        <v>5</v>
      </c>
      <c r="N18" s="31" t="s">
        <v>5</v>
      </c>
      <c r="O18" s="31" t="s">
        <v>5</v>
      </c>
      <c r="P18" s="31" t="s">
        <v>5</v>
      </c>
      <c r="Q18" s="31" t="s">
        <v>5</v>
      </c>
      <c r="R18" s="31">
        <f>100*'en millions de francs'!R18/'en millions de francs'!R$4</f>
        <v>0.84707020323532067</v>
      </c>
      <c r="S18" s="31">
        <f>100*'en millions de francs'!S18/'en millions de francs'!S$4</f>
        <v>0.73400608186319105</v>
      </c>
      <c r="T18" s="31">
        <f>100*'en millions de francs'!T18/'en millions de francs'!T$4</f>
        <v>0.72675947195023427</v>
      </c>
      <c r="U18" s="31">
        <f>100*'en millions de francs'!U18/'en millions de francs'!U$4</f>
        <v>0.68653494548668137</v>
      </c>
      <c r="V18" s="31">
        <f>100*'en millions de francs'!V18/'en millions de francs'!V$4</f>
        <v>0.62700339901083479</v>
      </c>
      <c r="W18" s="31">
        <f>100*'en millions de francs'!W18/'en millions de francs'!W$4</f>
        <v>0.64279054498813915</v>
      </c>
      <c r="X18" s="31">
        <f>100*'en millions de francs'!X18/'en millions de francs'!X$4</f>
        <v>0.7034555571730926</v>
      </c>
      <c r="Y18" s="31">
        <f>100*'en millions de francs'!Y18/'en millions de francs'!Y$4</f>
        <v>0.68181256082169728</v>
      </c>
    </row>
    <row r="19" spans="1:25" x14ac:dyDescent="0.2">
      <c r="A19" s="12" t="s">
        <v>18</v>
      </c>
      <c r="B19" s="12" t="str">
        <f>IF('en millions de francs'!B19="","",'en millions de francs'!B19)</f>
        <v>Réadaptation</v>
      </c>
      <c r="C19" s="30">
        <f>100*'en millions de francs'!C19/'en millions de francs'!C$4</f>
        <v>4.0570396338142283</v>
      </c>
      <c r="D19" s="30">
        <f>100*'en millions de francs'!D19/'en millions de francs'!D$4</f>
        <v>4.0522946071964663</v>
      </c>
      <c r="E19" s="30">
        <f>100*'en millions de francs'!E19/'en millions de francs'!E$4</f>
        <v>3.8833318120589762</v>
      </c>
      <c r="F19" s="30">
        <f>100*'en millions de francs'!F19/'en millions de francs'!F$4</f>
        <v>3.8729153577648598</v>
      </c>
      <c r="G19" s="30">
        <f>100*'en millions de francs'!G19/'en millions de francs'!G$4</f>
        <v>3.8070095465189056</v>
      </c>
      <c r="H19" s="30">
        <f>100*'en millions de francs'!H19/'en millions de francs'!H$4</f>
        <v>4.0746777324256565</v>
      </c>
      <c r="I19" s="30">
        <f>100*'en millions de francs'!I19/'en millions de francs'!I$4</f>
        <v>4.0626235881882611</v>
      </c>
      <c r="J19" s="30">
        <f>100*'en millions de francs'!J19/'en millions de francs'!J$4</f>
        <v>4.1715051537906138</v>
      </c>
      <c r="K19" s="30">
        <f>100*'en millions de francs'!K19/'en millions de francs'!K$4</f>
        <v>4.2292087498982447</v>
      </c>
      <c r="L19" s="30">
        <f>100*'en millions de francs'!L19/'en millions de francs'!L$4</f>
        <v>4.1167068940633706</v>
      </c>
      <c r="M19" s="30">
        <f>100*'en millions de francs'!M19/'en millions de francs'!M$4</f>
        <v>4.074827607148964</v>
      </c>
      <c r="N19" s="30">
        <f>100*'en millions de francs'!N19/'en millions de francs'!N$4</f>
        <v>4.2184440623516224</v>
      </c>
      <c r="O19" s="30">
        <f>100*'en millions de francs'!O19/'en millions de francs'!O$4</f>
        <v>4.254650472228108</v>
      </c>
      <c r="P19" s="30">
        <f>100*'en millions de francs'!P19/'en millions de francs'!P$4</f>
        <v>4.1861533981135848</v>
      </c>
      <c r="Q19" s="30">
        <f>100*'en millions de francs'!Q19/'en millions de francs'!Q$4</f>
        <v>4.3286732708085864</v>
      </c>
      <c r="R19" s="30">
        <f>100*'en millions de francs'!R19/'en millions de francs'!R$4</f>
        <v>4.2412605442051614</v>
      </c>
      <c r="S19" s="30">
        <f>100*'en millions de francs'!S19/'en millions de francs'!S$4</f>
        <v>4.1628752074669251</v>
      </c>
      <c r="T19" s="30">
        <f>100*'en millions de francs'!T19/'en millions de francs'!T$4</f>
        <v>4.0913551031009927</v>
      </c>
      <c r="U19" s="30">
        <f>100*'en millions de francs'!U19/'en millions de francs'!U$4</f>
        <v>4.0489483720312371</v>
      </c>
      <c r="V19" s="30">
        <f>100*'en millions de francs'!V19/'en millions de francs'!V$4</f>
        <v>4.1230610367659182</v>
      </c>
      <c r="W19" s="30">
        <f>100*'en millions de francs'!W19/'en millions de francs'!W$4</f>
        <v>4.3458143813866439</v>
      </c>
      <c r="X19" s="30">
        <f>100*'en millions de francs'!X19/'en millions de francs'!X$4</f>
        <v>4.4248590432204695</v>
      </c>
      <c r="Y19" s="30">
        <f>100*'en millions de francs'!Y19/'en millions de francs'!Y$4</f>
        <v>4.4422939567445159</v>
      </c>
    </row>
    <row r="20" spans="1:25" x14ac:dyDescent="0.2">
      <c r="A20" s="14" t="s">
        <v>19</v>
      </c>
      <c r="B20" s="14" t="str">
        <f>IF('en millions de francs'!B20="","",'en millions de francs'!B20)</f>
        <v>Réadaptation en milieu hospitalier 2)</v>
      </c>
      <c r="C20" s="31" t="s">
        <v>5</v>
      </c>
      <c r="D20" s="31" t="s">
        <v>5</v>
      </c>
      <c r="E20" s="31" t="s">
        <v>5</v>
      </c>
      <c r="F20" s="31" t="s">
        <v>5</v>
      </c>
      <c r="G20" s="31" t="s">
        <v>5</v>
      </c>
      <c r="H20" s="31" t="s">
        <v>5</v>
      </c>
      <c r="I20" s="31" t="s">
        <v>5</v>
      </c>
      <c r="J20" s="31" t="s">
        <v>5</v>
      </c>
      <c r="K20" s="31" t="s">
        <v>5</v>
      </c>
      <c r="L20" s="31" t="s">
        <v>5</v>
      </c>
      <c r="M20" s="31" t="s">
        <v>5</v>
      </c>
      <c r="N20" s="31" t="s">
        <v>5</v>
      </c>
      <c r="O20" s="31" t="s">
        <v>5</v>
      </c>
      <c r="P20" s="31" t="s">
        <v>5</v>
      </c>
      <c r="Q20" s="31" t="s">
        <v>5</v>
      </c>
      <c r="R20" s="31">
        <f>100*'en millions de francs'!R20/'en millions de francs'!R$4</f>
        <v>2.5971728136884669</v>
      </c>
      <c r="S20" s="31">
        <f>100*'en millions de francs'!S20/'en millions de francs'!S$4</f>
        <v>2.5384367492865576</v>
      </c>
      <c r="T20" s="31">
        <f>100*'en millions de francs'!T20/'en millions de francs'!T$4</f>
        <v>2.4477593392089201</v>
      </c>
      <c r="U20" s="31">
        <f>100*'en millions de francs'!U20/'en millions de francs'!U$4</f>
        <v>2.3821011206616549</v>
      </c>
      <c r="V20" s="31">
        <f>100*'en millions de francs'!V20/'en millions de francs'!V$4</f>
        <v>2.2471193964771854</v>
      </c>
      <c r="W20" s="31">
        <f>100*'en millions de francs'!W20/'en millions de francs'!W$4</f>
        <v>2.3377081794281711</v>
      </c>
      <c r="X20" s="31">
        <f>100*'en millions de francs'!X20/'en millions de francs'!X$4</f>
        <v>2.2778470425649786</v>
      </c>
      <c r="Y20" s="31">
        <f>100*'en millions de francs'!Y20/'en millions de francs'!Y$4</f>
        <v>2.2285054729091538</v>
      </c>
    </row>
    <row r="21" spans="1:25" x14ac:dyDescent="0.2">
      <c r="A21" s="14" t="s">
        <v>20</v>
      </c>
      <c r="B21" s="14" t="str">
        <f>IF('en millions de francs'!B21="","",'en millions de francs'!B21)</f>
        <v>Réadaptation en clinique de jour</v>
      </c>
      <c r="C21" s="31" t="s">
        <v>5</v>
      </c>
      <c r="D21" s="31" t="s">
        <v>5</v>
      </c>
      <c r="E21" s="31" t="s">
        <v>5</v>
      </c>
      <c r="F21" s="31" t="s">
        <v>5</v>
      </c>
      <c r="G21" s="31" t="s">
        <v>5</v>
      </c>
      <c r="H21" s="31" t="s">
        <v>5</v>
      </c>
      <c r="I21" s="31" t="s">
        <v>5</v>
      </c>
      <c r="J21" s="31" t="s">
        <v>5</v>
      </c>
      <c r="K21" s="31" t="s">
        <v>5</v>
      </c>
      <c r="L21" s="31" t="s">
        <v>5</v>
      </c>
      <c r="M21" s="31" t="s">
        <v>5</v>
      </c>
      <c r="N21" s="31" t="s">
        <v>5</v>
      </c>
      <c r="O21" s="31" t="s">
        <v>5</v>
      </c>
      <c r="P21" s="31" t="s">
        <v>5</v>
      </c>
      <c r="Q21" s="31" t="s">
        <v>5</v>
      </c>
      <c r="R21" s="31" t="s">
        <v>5</v>
      </c>
      <c r="S21" s="31" t="s">
        <v>5</v>
      </c>
      <c r="T21" s="31" t="s">
        <v>5</v>
      </c>
      <c r="U21" s="31" t="s">
        <v>5</v>
      </c>
      <c r="V21" s="31" t="s">
        <v>5</v>
      </c>
      <c r="W21" s="31" t="s">
        <v>5</v>
      </c>
      <c r="X21" s="31" t="s">
        <v>5</v>
      </c>
      <c r="Y21" s="31" t="s">
        <v>5</v>
      </c>
    </row>
    <row r="22" spans="1:25" x14ac:dyDescent="0.2">
      <c r="A22" s="14" t="s">
        <v>21</v>
      </c>
      <c r="B22" s="14" t="str">
        <f>IF('en millions de francs'!B22="","",'en millions de francs'!B22)</f>
        <v>Réadaptation ambulatoire, autre que psychosomatique</v>
      </c>
      <c r="C22" s="31" t="s">
        <v>5</v>
      </c>
      <c r="D22" s="31" t="s">
        <v>5</v>
      </c>
      <c r="E22" s="31" t="s">
        <v>5</v>
      </c>
      <c r="F22" s="31" t="s">
        <v>5</v>
      </c>
      <c r="G22" s="31" t="s">
        <v>5</v>
      </c>
      <c r="H22" s="31" t="s">
        <v>5</v>
      </c>
      <c r="I22" s="31" t="s">
        <v>5</v>
      </c>
      <c r="J22" s="31" t="s">
        <v>5</v>
      </c>
      <c r="K22" s="31" t="s">
        <v>5</v>
      </c>
      <c r="L22" s="31" t="s">
        <v>5</v>
      </c>
      <c r="M22" s="31" t="s">
        <v>5</v>
      </c>
      <c r="N22" s="31" t="s">
        <v>5</v>
      </c>
      <c r="O22" s="31" t="s">
        <v>5</v>
      </c>
      <c r="P22" s="31" t="s">
        <v>5</v>
      </c>
      <c r="Q22" s="31" t="s">
        <v>5</v>
      </c>
      <c r="R22" s="31">
        <f>100*'en millions de francs'!R22/'en millions de francs'!R$4</f>
        <v>1.644087730516695</v>
      </c>
      <c r="S22" s="31">
        <f>100*'en millions de francs'!S22/'en millions de francs'!S$4</f>
        <v>1.6244384581803679</v>
      </c>
      <c r="T22" s="31">
        <f>100*'en millions de francs'!T22/'en millions de francs'!T$4</f>
        <v>1.6435957638920724</v>
      </c>
      <c r="U22" s="31">
        <f>100*'en millions de francs'!U22/'en millions de francs'!U$4</f>
        <v>1.6668472513695827</v>
      </c>
      <c r="V22" s="31">
        <f>100*'en millions de francs'!V22/'en millions de francs'!V$4</f>
        <v>1.875941640288733</v>
      </c>
      <c r="W22" s="31">
        <f>100*'en millions de francs'!W22/'en millions de francs'!W$4</f>
        <v>2.0081062019584723</v>
      </c>
      <c r="X22" s="31">
        <f>100*'en millions de francs'!X22/'en millions de francs'!X$4</f>
        <v>2.1470120006554909</v>
      </c>
      <c r="Y22" s="31">
        <f>100*'en millions de francs'!Y22/'en millions de francs'!Y$4</f>
        <v>2.2137884838353625</v>
      </c>
    </row>
    <row r="23" spans="1:25" x14ac:dyDescent="0.2">
      <c r="A23" s="12" t="s">
        <v>22</v>
      </c>
      <c r="B23" s="12" t="str">
        <f>IF('en millions de francs'!B23="","",'en millions de francs'!B23)</f>
        <v>Soins de longue durée</v>
      </c>
      <c r="C23" s="30">
        <f>100*'en millions de francs'!C23/'en millions de francs'!C$4</f>
        <v>17.251394909378273</v>
      </c>
      <c r="D23" s="30">
        <f>100*'en millions de francs'!D23/'en millions de francs'!D$4</f>
        <v>17.528173049870695</v>
      </c>
      <c r="E23" s="30">
        <f>100*'en millions de francs'!E23/'en millions de francs'!E$4</f>
        <v>17.791037632467727</v>
      </c>
      <c r="F23" s="30">
        <f>100*'en millions de francs'!F23/'en millions de francs'!F$4</f>
        <v>17.894938513287784</v>
      </c>
      <c r="G23" s="30">
        <f>100*'en millions de francs'!G23/'en millions de francs'!G$4</f>
        <v>17.698705967941624</v>
      </c>
      <c r="H23" s="30">
        <f>100*'en millions de francs'!H23/'en millions de francs'!H$4</f>
        <v>17.958758895564962</v>
      </c>
      <c r="I23" s="30">
        <f>100*'en millions de francs'!I23/'en millions de francs'!I$4</f>
        <v>18.073772620071949</v>
      </c>
      <c r="J23" s="30">
        <f>100*'en millions de francs'!J23/'en millions de francs'!J$4</f>
        <v>18.659646274854786</v>
      </c>
      <c r="K23" s="30">
        <f>100*'en millions de francs'!K23/'en millions de francs'!K$4</f>
        <v>18.601314516689804</v>
      </c>
      <c r="L23" s="30">
        <f>100*'en millions de francs'!L23/'en millions de francs'!L$4</f>
        <v>18.745085803384779</v>
      </c>
      <c r="M23" s="30">
        <f>100*'en millions de francs'!M23/'en millions de francs'!M$4</f>
        <v>19.019866888249425</v>
      </c>
      <c r="N23" s="30">
        <f>100*'en millions de francs'!N23/'en millions de francs'!N$4</f>
        <v>18.956619344038817</v>
      </c>
      <c r="O23" s="30">
        <f>100*'en millions de francs'!O23/'en millions de francs'!O$4</f>
        <v>19.156745913702565</v>
      </c>
      <c r="P23" s="30">
        <f>100*'en millions de francs'!P23/'en millions de francs'!P$4</f>
        <v>18.972488635948114</v>
      </c>
      <c r="Q23" s="30">
        <f>100*'en millions de francs'!Q23/'en millions de francs'!Q$4</f>
        <v>19.110229737787925</v>
      </c>
      <c r="R23" s="30">
        <f>100*'en millions de francs'!R23/'en millions de francs'!R$4</f>
        <v>19.321165791953081</v>
      </c>
      <c r="S23" s="30">
        <f>100*'en millions de francs'!S23/'en millions de francs'!S$4</f>
        <v>19.81745947578662</v>
      </c>
      <c r="T23" s="30">
        <f>100*'en millions de francs'!T23/'en millions de francs'!T$4</f>
        <v>19.970442726112815</v>
      </c>
      <c r="U23" s="30">
        <f>100*'en millions de francs'!U23/'en millions de francs'!U$4</f>
        <v>19.749467213896491</v>
      </c>
      <c r="V23" s="30">
        <f>100*'en millions de francs'!V23/'en millions de francs'!V$4</f>
        <v>19.583545778407959</v>
      </c>
      <c r="W23" s="30">
        <f>100*'en millions de francs'!W23/'en millions de francs'!W$4</f>
        <v>19.463708031119083</v>
      </c>
      <c r="X23" s="30">
        <f>100*'en millions de francs'!X23/'en millions de francs'!X$4</f>
        <v>19.200041161800407</v>
      </c>
      <c r="Y23" s="30">
        <f>100*'en millions de francs'!Y23/'en millions de francs'!Y$4</f>
        <v>19.314450912206702</v>
      </c>
    </row>
    <row r="24" spans="1:25" x14ac:dyDescent="0.2">
      <c r="A24" s="14" t="s">
        <v>23</v>
      </c>
      <c r="B24" s="14" t="str">
        <f>IF('en millions de francs'!B24="","",'en millions de francs'!B24)</f>
        <v>Soins de longue durée en institution 2)</v>
      </c>
      <c r="C24" s="31" t="s">
        <v>5</v>
      </c>
      <c r="D24" s="31" t="s">
        <v>5</v>
      </c>
      <c r="E24" s="31" t="s">
        <v>5</v>
      </c>
      <c r="F24" s="31" t="s">
        <v>5</v>
      </c>
      <c r="G24" s="31" t="s">
        <v>5</v>
      </c>
      <c r="H24" s="31" t="s">
        <v>5</v>
      </c>
      <c r="I24" s="31" t="s">
        <v>5</v>
      </c>
      <c r="J24" s="31" t="s">
        <v>5</v>
      </c>
      <c r="K24" s="31" t="s">
        <v>5</v>
      </c>
      <c r="L24" s="31" t="s">
        <v>5</v>
      </c>
      <c r="M24" s="31" t="s">
        <v>5</v>
      </c>
      <c r="N24" s="31" t="s">
        <v>5</v>
      </c>
      <c r="O24" s="31" t="s">
        <v>5</v>
      </c>
      <c r="P24" s="31" t="s">
        <v>5</v>
      </c>
      <c r="Q24" s="31" t="s">
        <v>5</v>
      </c>
      <c r="R24" s="31">
        <f>100*'en millions de francs'!R24/'en millions de francs'!R$4</f>
        <v>16.808444932258467</v>
      </c>
      <c r="S24" s="31">
        <f>100*'en millions de francs'!S24/'en millions de francs'!S$4</f>
        <v>17.17855936027243</v>
      </c>
      <c r="T24" s="31">
        <f>100*'en millions de francs'!T24/'en millions de francs'!T$4</f>
        <v>17.253150351552684</v>
      </c>
      <c r="U24" s="31">
        <f>100*'en millions de francs'!U24/'en millions de francs'!U$4</f>
        <v>16.990562721983014</v>
      </c>
      <c r="V24" s="31">
        <f>100*'en millions de francs'!V24/'en millions de francs'!V$4</f>
        <v>16.799343461899017</v>
      </c>
      <c r="W24" s="31">
        <f>100*'en millions de francs'!W24/'en millions de francs'!W$4</f>
        <v>16.560690258442303</v>
      </c>
      <c r="X24" s="31">
        <f>100*'en millions de francs'!X24/'en millions de francs'!X$4</f>
        <v>16.195511503086355</v>
      </c>
      <c r="Y24" s="31">
        <f>100*'en millions de francs'!Y24/'en millions de francs'!Y$4</f>
        <v>16.205217136164812</v>
      </c>
    </row>
    <row r="25" spans="1:25" x14ac:dyDescent="0.2">
      <c r="A25" s="14" t="s">
        <v>24</v>
      </c>
      <c r="B25" s="14" t="str">
        <f>IF('en millions de francs'!B25="","",'en millions de francs'!B25)</f>
        <v>Soins de longue durée à domicile, au sens strict: soins</v>
      </c>
      <c r="C25" s="31" t="s">
        <v>5</v>
      </c>
      <c r="D25" s="31" t="s">
        <v>5</v>
      </c>
      <c r="E25" s="31" t="s">
        <v>5</v>
      </c>
      <c r="F25" s="31" t="s">
        <v>5</v>
      </c>
      <c r="G25" s="31" t="s">
        <v>5</v>
      </c>
      <c r="H25" s="31" t="s">
        <v>5</v>
      </c>
      <c r="I25" s="31" t="s">
        <v>5</v>
      </c>
      <c r="J25" s="31" t="s">
        <v>5</v>
      </c>
      <c r="K25" s="31" t="s">
        <v>5</v>
      </c>
      <c r="L25" s="31" t="s">
        <v>5</v>
      </c>
      <c r="M25" s="31" t="s">
        <v>5</v>
      </c>
      <c r="N25" s="31" t="s">
        <v>5</v>
      </c>
      <c r="O25" s="31" t="s">
        <v>5</v>
      </c>
      <c r="P25" s="31" t="s">
        <v>5</v>
      </c>
      <c r="Q25" s="31" t="s">
        <v>5</v>
      </c>
      <c r="R25" s="31">
        <f>100*'en millions de francs'!R25/'en millions de francs'!R$4</f>
        <v>2.512720859694614</v>
      </c>
      <c r="S25" s="31">
        <f>100*'en millions de francs'!S25/'en millions de francs'!S$4</f>
        <v>2.638900115514188</v>
      </c>
      <c r="T25" s="31">
        <f>100*'en millions de francs'!T25/'en millions de francs'!T$4</f>
        <v>2.7172923745601305</v>
      </c>
      <c r="U25" s="31">
        <f>100*'en millions de francs'!U25/'en millions de francs'!U$4</f>
        <v>2.7589044919134755</v>
      </c>
      <c r="V25" s="31">
        <f>100*'en millions de francs'!V25/'en millions de francs'!V$4</f>
        <v>2.7842023165089431</v>
      </c>
      <c r="W25" s="31">
        <f>100*'en millions de francs'!W25/'en millions de francs'!W$4</f>
        <v>2.9030177726767792</v>
      </c>
      <c r="X25" s="31">
        <f>100*'en millions de francs'!X25/'en millions de francs'!X$4</f>
        <v>3.0045296587140529</v>
      </c>
      <c r="Y25" s="31">
        <f>100*'en millions de francs'!Y25/'en millions de francs'!Y$4</f>
        <v>3.1092337760418909</v>
      </c>
    </row>
    <row r="26" spans="1:25" x14ac:dyDescent="0.2">
      <c r="A26" s="14" t="s">
        <v>25</v>
      </c>
      <c r="B26" s="14" t="str">
        <f>IF('en millions de francs'!B26="","",'en millions de francs'!B26)</f>
        <v>Soins de longue durée à domicile, au sens large: ménage, etc., 4)</v>
      </c>
      <c r="C26" s="31" t="s">
        <v>26</v>
      </c>
      <c r="D26" s="31" t="s">
        <v>26</v>
      </c>
      <c r="E26" s="31" t="s">
        <v>26</v>
      </c>
      <c r="F26" s="31" t="s">
        <v>26</v>
      </c>
      <c r="G26" s="31" t="s">
        <v>26</v>
      </c>
      <c r="H26" s="31" t="s">
        <v>26</v>
      </c>
      <c r="I26" s="31" t="s">
        <v>26</v>
      </c>
      <c r="J26" s="31" t="s">
        <v>26</v>
      </c>
      <c r="K26" s="31" t="s">
        <v>26</v>
      </c>
      <c r="L26" s="31" t="s">
        <v>26</v>
      </c>
      <c r="M26" s="31" t="s">
        <v>26</v>
      </c>
      <c r="N26" s="31" t="s">
        <v>26</v>
      </c>
      <c r="O26" s="31" t="s">
        <v>26</v>
      </c>
      <c r="P26" s="31" t="s">
        <v>26</v>
      </c>
      <c r="Q26" s="31" t="s">
        <v>26</v>
      </c>
      <c r="R26" s="31" t="s">
        <v>26</v>
      </c>
      <c r="S26" s="31" t="s">
        <v>26</v>
      </c>
      <c r="T26" s="31" t="s">
        <v>26</v>
      </c>
      <c r="U26" s="31" t="s">
        <v>26</v>
      </c>
      <c r="V26" s="31" t="s">
        <v>26</v>
      </c>
      <c r="W26" s="31" t="s">
        <v>26</v>
      </c>
      <c r="X26" s="31" t="s">
        <v>26</v>
      </c>
      <c r="Y26" s="31" t="s">
        <v>26</v>
      </c>
    </row>
    <row r="27" spans="1:25" x14ac:dyDescent="0.2">
      <c r="A27" s="12" t="s">
        <v>27</v>
      </c>
      <c r="B27" s="12" t="str">
        <f>IF('en millions de francs'!B27="","",'en millions de francs'!B27)</f>
        <v>Services auxiliaires</v>
      </c>
      <c r="C27" s="30">
        <f>100*'en millions de francs'!C27/'en millions de francs'!C$4</f>
        <v>3.6127211547095484</v>
      </c>
      <c r="D27" s="30">
        <f>100*'en millions de francs'!D27/'en millions de francs'!D$4</f>
        <v>3.5015796008069668</v>
      </c>
      <c r="E27" s="30">
        <f>100*'en millions de francs'!E27/'en millions de francs'!E$4</f>
        <v>3.4353054514441834</v>
      </c>
      <c r="F27" s="30">
        <f>100*'en millions de francs'!F27/'en millions de francs'!F$4</f>
        <v>3.5971698085064512</v>
      </c>
      <c r="G27" s="30">
        <f>100*'en millions de francs'!G27/'en millions de francs'!G$4</f>
        <v>3.5809317707960058</v>
      </c>
      <c r="H27" s="30">
        <f>100*'en millions de francs'!H27/'en millions de francs'!H$4</f>
        <v>3.5475359889545643</v>
      </c>
      <c r="I27" s="30">
        <f>100*'en millions de francs'!I27/'en millions de francs'!I$4</f>
        <v>3.4734198684438686</v>
      </c>
      <c r="J27" s="30">
        <f>100*'en millions de francs'!J27/'en millions de francs'!J$4</f>
        <v>3.4407491457464321</v>
      </c>
      <c r="K27" s="30">
        <f>100*'en millions de francs'!K27/'en millions de francs'!K$4</f>
        <v>3.3621670075369083</v>
      </c>
      <c r="L27" s="30">
        <f>100*'en millions de francs'!L27/'en millions de francs'!L$4</f>
        <v>3.5052181805357439</v>
      </c>
      <c r="M27" s="30">
        <f>100*'en millions de francs'!M27/'en millions de francs'!M$4</f>
        <v>3.6216311551286364</v>
      </c>
      <c r="N27" s="30">
        <f>100*'en millions de francs'!N27/'en millions de francs'!N$4</f>
        <v>3.5887832771753891</v>
      </c>
      <c r="O27" s="30">
        <f>100*'en millions de francs'!O27/'en millions de francs'!O$4</f>
        <v>3.5456633991308677</v>
      </c>
      <c r="P27" s="30">
        <f>100*'en millions de francs'!P27/'en millions de francs'!P$4</f>
        <v>3.5989748109769053</v>
      </c>
      <c r="Q27" s="30">
        <f>100*'en millions de francs'!Q27/'en millions de francs'!Q$4</f>
        <v>3.539639899577665</v>
      </c>
      <c r="R27" s="30">
        <f>100*'en millions de francs'!R27/'en millions de francs'!R$4</f>
        <v>5.4119765913799807</v>
      </c>
      <c r="S27" s="30">
        <f>100*'en millions de francs'!S27/'en millions de francs'!S$4</f>
        <v>5.8906809148602841</v>
      </c>
      <c r="T27" s="30">
        <f>100*'en millions de francs'!T27/'en millions de francs'!T$4</f>
        <v>6.0704354805619936</v>
      </c>
      <c r="U27" s="30">
        <f>100*'en millions de francs'!U27/'en millions de francs'!U$4</f>
        <v>6.6018392358319824</v>
      </c>
      <c r="V27" s="30">
        <f>100*'en millions de francs'!V27/'en millions de francs'!V$4</f>
        <v>6.946037982844075</v>
      </c>
      <c r="W27" s="30">
        <f>100*'en millions de francs'!W27/'en millions de francs'!W$4</f>
        <v>7.0253542010299865</v>
      </c>
      <c r="X27" s="30">
        <f>100*'en millions de francs'!X27/'en millions de francs'!X$4</f>
        <v>7.4616066814943611</v>
      </c>
      <c r="Y27" s="30">
        <f>100*'en millions de francs'!Y27/'en millions de francs'!Y$4</f>
        <v>7.9589346993525814</v>
      </c>
    </row>
    <row r="28" spans="1:25" x14ac:dyDescent="0.2">
      <c r="A28" s="14" t="s">
        <v>28</v>
      </c>
      <c r="B28" s="14" t="str">
        <f>IF('en millions de francs'!B28="","",'en millions de francs'!B28)</f>
        <v>Analyses de laboratoire</v>
      </c>
      <c r="C28" s="31" t="s">
        <v>5</v>
      </c>
      <c r="D28" s="31" t="s">
        <v>5</v>
      </c>
      <c r="E28" s="31" t="s">
        <v>5</v>
      </c>
      <c r="F28" s="31" t="s">
        <v>5</v>
      </c>
      <c r="G28" s="31" t="s">
        <v>5</v>
      </c>
      <c r="H28" s="31" t="s">
        <v>5</v>
      </c>
      <c r="I28" s="31" t="s">
        <v>5</v>
      </c>
      <c r="J28" s="31" t="s">
        <v>5</v>
      </c>
      <c r="K28" s="31" t="s">
        <v>5</v>
      </c>
      <c r="L28" s="31" t="s">
        <v>5</v>
      </c>
      <c r="M28" s="31" t="s">
        <v>5</v>
      </c>
      <c r="N28" s="31" t="s">
        <v>5</v>
      </c>
      <c r="O28" s="31" t="s">
        <v>5</v>
      </c>
      <c r="P28" s="31" t="s">
        <v>5</v>
      </c>
      <c r="Q28" s="31" t="s">
        <v>5</v>
      </c>
      <c r="R28" s="31">
        <f>100*'en millions de francs'!R28/'en millions de francs'!R$4</f>
        <v>1.987094868089315</v>
      </c>
      <c r="S28" s="31">
        <f>100*'en millions de francs'!S28/'en millions de francs'!S$4</f>
        <v>2.0970289608670596</v>
      </c>
      <c r="T28" s="31">
        <f>100*'en millions de francs'!T28/'en millions de francs'!T$4</f>
        <v>2.1131852399751203</v>
      </c>
      <c r="U28" s="31">
        <f>100*'en millions de francs'!U28/'en millions de francs'!U$4</f>
        <v>2.3457561804230349</v>
      </c>
      <c r="V28" s="31">
        <f>100*'en millions de francs'!V28/'en millions de francs'!V$4</f>
        <v>2.5324498956234978</v>
      </c>
      <c r="W28" s="31">
        <f>100*'en millions de francs'!W28/'en millions de francs'!W$4</f>
        <v>2.6353675795678022</v>
      </c>
      <c r="X28" s="31">
        <f>100*'en millions de francs'!X28/'en millions de francs'!X$4</f>
        <v>2.7810917408988693</v>
      </c>
      <c r="Y28" s="31">
        <f>100*'en millions de francs'!Y28/'en millions de francs'!Y$4</f>
        <v>2.9445818228230691</v>
      </c>
    </row>
    <row r="29" spans="1:25" x14ac:dyDescent="0.2">
      <c r="A29" s="14" t="s">
        <v>29</v>
      </c>
      <c r="B29" s="14" t="str">
        <f>IF('en millions de francs'!B29="","",'en millions de francs'!B29)</f>
        <v>Transport de patients et secours</v>
      </c>
      <c r="C29" s="31" t="s">
        <v>5</v>
      </c>
      <c r="D29" s="31" t="s">
        <v>5</v>
      </c>
      <c r="E29" s="31" t="s">
        <v>5</v>
      </c>
      <c r="F29" s="31" t="s">
        <v>5</v>
      </c>
      <c r="G29" s="31" t="s">
        <v>5</v>
      </c>
      <c r="H29" s="31" t="s">
        <v>5</v>
      </c>
      <c r="I29" s="31" t="s">
        <v>5</v>
      </c>
      <c r="J29" s="31" t="s">
        <v>5</v>
      </c>
      <c r="K29" s="31" t="s">
        <v>5</v>
      </c>
      <c r="L29" s="31" t="s">
        <v>5</v>
      </c>
      <c r="M29" s="31" t="s">
        <v>5</v>
      </c>
      <c r="N29" s="31" t="s">
        <v>5</v>
      </c>
      <c r="O29" s="31" t="s">
        <v>5</v>
      </c>
      <c r="P29" s="31" t="s">
        <v>5</v>
      </c>
      <c r="Q29" s="31" t="s">
        <v>5</v>
      </c>
      <c r="R29" s="31">
        <f>100*'en millions de francs'!R29/'en millions de francs'!R$4</f>
        <v>0.46644574024097579</v>
      </c>
      <c r="S29" s="31">
        <f>100*'en millions de francs'!S29/'en millions de francs'!S$4</f>
        <v>0.49986420279244792</v>
      </c>
      <c r="T29" s="31">
        <f>100*'en millions de francs'!T29/'en millions de francs'!T$4</f>
        <v>0.50007815156565472</v>
      </c>
      <c r="U29" s="31">
        <f>100*'en millions de francs'!U29/'en millions de francs'!U$4</f>
        <v>0.55567720600977599</v>
      </c>
      <c r="V29" s="31">
        <f>100*'en millions de francs'!V29/'en millions de francs'!V$4</f>
        <v>0.54405009082401135</v>
      </c>
      <c r="W29" s="31">
        <f>100*'en millions de francs'!W29/'en millions de francs'!W$4</f>
        <v>0.56354420811330819</v>
      </c>
      <c r="X29" s="31">
        <f>100*'en millions de francs'!X29/'en millions de francs'!X$4</f>
        <v>0.57778495999532964</v>
      </c>
      <c r="Y29" s="31">
        <f>100*'en millions de francs'!Y29/'en millions de francs'!Y$4</f>
        <v>0.56849649348371523</v>
      </c>
    </row>
    <row r="30" spans="1:25" x14ac:dyDescent="0.2">
      <c r="A30" s="14" t="s">
        <v>30</v>
      </c>
      <c r="B30" s="14" t="str">
        <f>IF('en millions de francs'!B30="","",'en millions de francs'!B30)</f>
        <v>Radiologie 3)</v>
      </c>
      <c r="C30" s="31" t="s">
        <v>5</v>
      </c>
      <c r="D30" s="31" t="s">
        <v>5</v>
      </c>
      <c r="E30" s="31" t="s">
        <v>5</v>
      </c>
      <c r="F30" s="31" t="s">
        <v>5</v>
      </c>
      <c r="G30" s="31" t="s">
        <v>5</v>
      </c>
      <c r="H30" s="31" t="s">
        <v>5</v>
      </c>
      <c r="I30" s="31" t="s">
        <v>5</v>
      </c>
      <c r="J30" s="31" t="s">
        <v>5</v>
      </c>
      <c r="K30" s="31" t="s">
        <v>5</v>
      </c>
      <c r="L30" s="31" t="s">
        <v>5</v>
      </c>
      <c r="M30" s="31" t="s">
        <v>5</v>
      </c>
      <c r="N30" s="31" t="s">
        <v>5</v>
      </c>
      <c r="O30" s="31" t="s">
        <v>5</v>
      </c>
      <c r="P30" s="31" t="s">
        <v>5</v>
      </c>
      <c r="Q30" s="31" t="s">
        <v>5</v>
      </c>
      <c r="R30" s="31">
        <f>100*'en millions de francs'!R30/'en millions de francs'!R$4</f>
        <v>1.0741755007516476</v>
      </c>
      <c r="S30" s="31">
        <f>100*'en millions de francs'!S30/'en millions de francs'!S$4</f>
        <v>1.0801213910611398</v>
      </c>
      <c r="T30" s="31">
        <f>100*'en millions de francs'!T30/'en millions de francs'!T$4</f>
        <v>1.0818950017515727</v>
      </c>
      <c r="U30" s="31">
        <f>100*'en millions de francs'!U30/'en millions de francs'!U$4</f>
        <v>1.2856661353653474</v>
      </c>
      <c r="V30" s="31">
        <f>100*'en millions de francs'!V30/'en millions de francs'!V$4</f>
        <v>1.3726012171217958</v>
      </c>
      <c r="W30" s="31">
        <f>100*'en millions de francs'!W30/'en millions de francs'!W$4</f>
        <v>1.2799723140645736</v>
      </c>
      <c r="X30" s="31">
        <f>100*'en millions de francs'!X30/'en millions de francs'!X$4</f>
        <v>1.2929766369811655</v>
      </c>
      <c r="Y30" s="31">
        <f>100*'en millions de francs'!Y30/'en millions de francs'!Y$4</f>
        <v>1.3390657079353587</v>
      </c>
    </row>
    <row r="31" spans="1:25" x14ac:dyDescent="0.2">
      <c r="A31" s="14" t="s">
        <v>31</v>
      </c>
      <c r="B31" s="14" t="str">
        <f>IF('en millions de francs'!B31="","",'en millions de francs'!B31)</f>
        <v>Prestations d'intérêt général: enseignement et recherche 2)</v>
      </c>
      <c r="C31" s="31" t="s">
        <v>5</v>
      </c>
      <c r="D31" s="31" t="s">
        <v>5</v>
      </c>
      <c r="E31" s="31" t="s">
        <v>5</v>
      </c>
      <c r="F31" s="31" t="s">
        <v>5</v>
      </c>
      <c r="G31" s="31" t="s">
        <v>5</v>
      </c>
      <c r="H31" s="31" t="s">
        <v>5</v>
      </c>
      <c r="I31" s="31" t="s">
        <v>5</v>
      </c>
      <c r="J31" s="31" t="s">
        <v>5</v>
      </c>
      <c r="K31" s="31" t="s">
        <v>5</v>
      </c>
      <c r="L31" s="31" t="s">
        <v>5</v>
      </c>
      <c r="M31" s="31" t="s">
        <v>5</v>
      </c>
      <c r="N31" s="31" t="s">
        <v>5</v>
      </c>
      <c r="O31" s="31" t="s">
        <v>5</v>
      </c>
      <c r="P31" s="31" t="s">
        <v>5</v>
      </c>
      <c r="Q31" s="31" t="s">
        <v>5</v>
      </c>
      <c r="R31" s="31">
        <f>100*'en millions de francs'!R31/'en millions de francs'!R$4</f>
        <v>1.1577526085848069</v>
      </c>
      <c r="S31" s="31">
        <f>100*'en millions de francs'!S31/'en millions de francs'!S$4</f>
        <v>1.100594030436181</v>
      </c>
      <c r="T31" s="31">
        <f>100*'en millions de francs'!T31/'en millions de francs'!T$4</f>
        <v>1.2301446549902226</v>
      </c>
      <c r="U31" s="31">
        <f>100*'en millions de francs'!U31/'en millions de francs'!U$4</f>
        <v>1.2903872557761</v>
      </c>
      <c r="V31" s="31">
        <f>100*'en millions de francs'!V31/'en millions de francs'!V$4</f>
        <v>1.2380914289579599</v>
      </c>
      <c r="W31" s="31">
        <f>100*'en millions de francs'!W31/'en millions de francs'!W$4</f>
        <v>1.2683074449546645</v>
      </c>
      <c r="X31" s="31">
        <f>100*'en millions de francs'!X31/'en millions de francs'!X$4</f>
        <v>1.3981278277454485</v>
      </c>
      <c r="Y31" s="31">
        <f>100*'en millions de francs'!Y31/'en millions de francs'!Y$4</f>
        <v>1.4036567211437283</v>
      </c>
    </row>
    <row r="32" spans="1:25" x14ac:dyDescent="0.2">
      <c r="A32" s="14" t="s">
        <v>32</v>
      </c>
      <c r="B32" s="14" t="str">
        <f>IF('en millions de francs'!B32="","",'en millions de francs'!B32)</f>
        <v>Prestations d'intérêt général: autres 2)</v>
      </c>
      <c r="C32" s="31" t="s">
        <v>5</v>
      </c>
      <c r="D32" s="31" t="s">
        <v>5</v>
      </c>
      <c r="E32" s="31" t="s">
        <v>5</v>
      </c>
      <c r="F32" s="31" t="s">
        <v>5</v>
      </c>
      <c r="G32" s="31" t="s">
        <v>5</v>
      </c>
      <c r="H32" s="31" t="s">
        <v>5</v>
      </c>
      <c r="I32" s="31" t="s">
        <v>5</v>
      </c>
      <c r="J32" s="31" t="s">
        <v>5</v>
      </c>
      <c r="K32" s="31" t="s">
        <v>5</v>
      </c>
      <c r="L32" s="31" t="s">
        <v>5</v>
      </c>
      <c r="M32" s="31" t="s">
        <v>5</v>
      </c>
      <c r="N32" s="31" t="s">
        <v>5</v>
      </c>
      <c r="O32" s="31" t="s">
        <v>5</v>
      </c>
      <c r="P32" s="31" t="s">
        <v>5</v>
      </c>
      <c r="Q32" s="31" t="s">
        <v>5</v>
      </c>
      <c r="R32" s="31">
        <f>100*'en millions de francs'!R32/'en millions de francs'!R$4</f>
        <v>0.72650787371323589</v>
      </c>
      <c r="S32" s="31">
        <f>100*'en millions de francs'!S32/'en millions de francs'!S$4</f>
        <v>1.1130723297034548</v>
      </c>
      <c r="T32" s="31">
        <f>100*'en millions de francs'!T32/'en millions de francs'!T$4</f>
        <v>1.1451324322794241</v>
      </c>
      <c r="U32" s="31">
        <f>100*'en millions de francs'!U32/'en millions de francs'!U$4</f>
        <v>1.1243524582577245</v>
      </c>
      <c r="V32" s="31">
        <f>100*'en millions de francs'!V32/'en millions de francs'!V$4</f>
        <v>1.2588453503168111</v>
      </c>
      <c r="W32" s="31">
        <f>100*'en millions de francs'!W32/'en millions de francs'!W$4</f>
        <v>1.2781626543296385</v>
      </c>
      <c r="X32" s="31">
        <f>100*'en millions de francs'!X32/'en millions de francs'!X$4</f>
        <v>1.4116255158735489</v>
      </c>
      <c r="Y32" s="31">
        <f>100*'en millions de francs'!Y32/'en millions de francs'!Y$4</f>
        <v>1.703133953966711</v>
      </c>
    </row>
    <row r="33" spans="1:25" x14ac:dyDescent="0.2">
      <c r="A33" s="14" t="s">
        <v>33</v>
      </c>
      <c r="B33" s="14" t="str">
        <f>IF('en millions de francs'!B33="","",'en millions de francs'!B33)</f>
        <v>Informations et conseils</v>
      </c>
      <c r="C33" s="31" t="s">
        <v>5</v>
      </c>
      <c r="D33" s="31" t="s">
        <v>5</v>
      </c>
      <c r="E33" s="31" t="s">
        <v>5</v>
      </c>
      <c r="F33" s="31" t="s">
        <v>5</v>
      </c>
      <c r="G33" s="31" t="s">
        <v>5</v>
      </c>
      <c r="H33" s="31" t="s">
        <v>5</v>
      </c>
      <c r="I33" s="31" t="s">
        <v>5</v>
      </c>
      <c r="J33" s="31" t="s">
        <v>5</v>
      </c>
      <c r="K33" s="31" t="s">
        <v>5</v>
      </c>
      <c r="L33" s="31" t="s">
        <v>5</v>
      </c>
      <c r="M33" s="31" t="s">
        <v>5</v>
      </c>
      <c r="N33" s="31" t="s">
        <v>5</v>
      </c>
      <c r="O33" s="31" t="s">
        <v>5</v>
      </c>
      <c r="P33" s="31" t="s">
        <v>5</v>
      </c>
      <c r="Q33" s="31" t="s">
        <v>5</v>
      </c>
      <c r="R33" s="31" t="s">
        <v>5</v>
      </c>
      <c r="S33" s="31" t="s">
        <v>5</v>
      </c>
      <c r="T33" s="31" t="s">
        <v>5</v>
      </c>
      <c r="U33" s="31" t="s">
        <v>5</v>
      </c>
      <c r="V33" s="31" t="s">
        <v>5</v>
      </c>
      <c r="W33" s="31" t="s">
        <v>5</v>
      </c>
      <c r="X33" s="31" t="s">
        <v>5</v>
      </c>
      <c r="Y33" s="31" t="s">
        <v>5</v>
      </c>
    </row>
    <row r="34" spans="1:25" x14ac:dyDescent="0.2">
      <c r="A34" s="12" t="s">
        <v>34</v>
      </c>
      <c r="B34" s="12" t="str">
        <f>IF('en millions de francs'!B34="","",'en millions de francs'!B34)</f>
        <v>Biens de santé</v>
      </c>
      <c r="C34" s="30">
        <f>100*'en millions de francs'!C34/'en millions de francs'!C$4</f>
        <v>17.374904259517606</v>
      </c>
      <c r="D34" s="30">
        <f>100*'en millions de francs'!D34/'en millions de francs'!D$4</f>
        <v>17.457612539923115</v>
      </c>
      <c r="E34" s="30">
        <f>100*'en millions de francs'!E34/'en millions de francs'!E$4</f>
        <v>17.972645472311612</v>
      </c>
      <c r="F34" s="30">
        <f>100*'en millions de francs'!F34/'en millions de francs'!F$4</f>
        <v>17.789818589371134</v>
      </c>
      <c r="G34" s="30">
        <f>100*'en millions de francs'!G34/'en millions de francs'!G$4</f>
        <v>18.172197882071561</v>
      </c>
      <c r="H34" s="30">
        <f>100*'en millions de francs'!H34/'en millions de francs'!H$4</f>
        <v>18.379116298954319</v>
      </c>
      <c r="I34" s="30">
        <f>100*'en millions de francs'!I34/'en millions de francs'!I$4</f>
        <v>18.430969543050018</v>
      </c>
      <c r="J34" s="30">
        <f>100*'en millions de francs'!J34/'en millions de francs'!J$4</f>
        <v>17.92828595037501</v>
      </c>
      <c r="K34" s="30">
        <f>100*'en millions de francs'!K34/'en millions de francs'!K$4</f>
        <v>18.386281926567371</v>
      </c>
      <c r="L34" s="30">
        <f>100*'en millions de francs'!L34/'en millions de francs'!L$4</f>
        <v>18.302588187686165</v>
      </c>
      <c r="M34" s="30">
        <f>100*'en millions de francs'!M34/'en millions de francs'!M$4</f>
        <v>18.23024686441406</v>
      </c>
      <c r="N34" s="30">
        <f>100*'en millions de francs'!N34/'en millions de francs'!N$4</f>
        <v>17.862317109374207</v>
      </c>
      <c r="O34" s="30">
        <f>100*'en millions de francs'!O34/'en millions de francs'!O$4</f>
        <v>17.584430747935478</v>
      </c>
      <c r="P34" s="30">
        <f>100*'en millions de francs'!P34/'en millions de francs'!P$4</f>
        <v>17.419437848222508</v>
      </c>
      <c r="Q34" s="30">
        <f>100*'en millions de francs'!Q34/'en millions de francs'!Q$4</f>
        <v>17.529280042004618</v>
      </c>
      <c r="R34" s="30">
        <f>100*'en millions de francs'!R34/'en millions de francs'!R$4</f>
        <v>17.089140044897437</v>
      </c>
      <c r="S34" s="30">
        <f>100*'en millions de francs'!S34/'en millions de francs'!S$4</f>
        <v>16.807012582529925</v>
      </c>
      <c r="T34" s="30">
        <f>100*'en millions de francs'!T34/'en millions de francs'!T$4</f>
        <v>16.501268397601113</v>
      </c>
      <c r="U34" s="30">
        <f>100*'en millions de francs'!U34/'en millions de francs'!U$4</f>
        <v>16.274311130688602</v>
      </c>
      <c r="V34" s="30">
        <f>100*'en millions de francs'!V34/'en millions de francs'!V$4</f>
        <v>16.038643959869567</v>
      </c>
      <c r="W34" s="30">
        <f>100*'en millions de francs'!W34/'en millions de francs'!W$4</f>
        <v>16.142328716354246</v>
      </c>
      <c r="X34" s="30">
        <f>100*'en millions de francs'!X34/'en millions de francs'!X$4</f>
        <v>16.396622023589533</v>
      </c>
      <c r="Y34" s="30">
        <f>100*'en millions de francs'!Y34/'en millions de francs'!Y$4</f>
        <v>16.552772088915059</v>
      </c>
    </row>
    <row r="35" spans="1:25" x14ac:dyDescent="0.2">
      <c r="A35" s="14" t="s">
        <v>35</v>
      </c>
      <c r="B35" s="14" t="str">
        <f>IF('en millions de francs'!B35="","",'en millions de francs'!B35)</f>
        <v>Médicaments, domaine hospitalier</v>
      </c>
      <c r="C35" s="31" t="s">
        <v>5</v>
      </c>
      <c r="D35" s="31" t="s">
        <v>5</v>
      </c>
      <c r="E35" s="31" t="s">
        <v>5</v>
      </c>
      <c r="F35" s="31" t="s">
        <v>5</v>
      </c>
      <c r="G35" s="31" t="s">
        <v>5</v>
      </c>
      <c r="H35" s="31" t="s">
        <v>5</v>
      </c>
      <c r="I35" s="31" t="s">
        <v>5</v>
      </c>
      <c r="J35" s="31" t="s">
        <v>5</v>
      </c>
      <c r="K35" s="31" t="s">
        <v>5</v>
      </c>
      <c r="L35" s="31" t="s">
        <v>5</v>
      </c>
      <c r="M35" s="31" t="s">
        <v>5</v>
      </c>
      <c r="N35" s="31" t="s">
        <v>5</v>
      </c>
      <c r="O35" s="31" t="s">
        <v>5</v>
      </c>
      <c r="P35" s="31" t="s">
        <v>5</v>
      </c>
      <c r="Q35" s="31" t="s">
        <v>5</v>
      </c>
      <c r="R35" s="31">
        <f>100*'en millions de francs'!R35/'en millions de francs'!R$4</f>
        <v>0.87720015444252819</v>
      </c>
      <c r="S35" s="31">
        <f>100*'en millions de francs'!S35/'en millions de francs'!S$4</f>
        <v>0.83058451067392058</v>
      </c>
      <c r="T35" s="31">
        <f>100*'en millions de francs'!T35/'en millions de francs'!T$4</f>
        <v>0.75116398549506169</v>
      </c>
      <c r="U35" s="31">
        <f>100*'en millions de francs'!U35/'en millions de francs'!U$4</f>
        <v>0.71721157512156908</v>
      </c>
      <c r="V35" s="31">
        <f>100*'en millions de francs'!V35/'en millions de francs'!V$4</f>
        <v>0.64018808097367685</v>
      </c>
      <c r="W35" s="31">
        <f>100*'en millions de francs'!W35/'en millions de francs'!W$4</f>
        <v>0.64746573548150099</v>
      </c>
      <c r="X35" s="31">
        <f>100*'en millions de francs'!X35/'en millions de francs'!X$4</f>
        <v>0.62951892988104785</v>
      </c>
      <c r="Y35" s="31">
        <f>100*'en millions de francs'!Y35/'en millions de francs'!Y$4</f>
        <v>0.62063500673914551</v>
      </c>
    </row>
    <row r="36" spans="1:25" x14ac:dyDescent="0.2">
      <c r="A36" s="14" t="s">
        <v>36</v>
      </c>
      <c r="B36" s="14" t="str">
        <f>IF('en millions de francs'!B36="","",'en millions de francs'!B36)</f>
        <v>Médicaments, domaine ambulatoire, soumis à prescription médicale 3)</v>
      </c>
      <c r="C36" s="31" t="s">
        <v>5</v>
      </c>
      <c r="D36" s="31" t="s">
        <v>5</v>
      </c>
      <c r="E36" s="31" t="s">
        <v>5</v>
      </c>
      <c r="F36" s="31" t="s">
        <v>5</v>
      </c>
      <c r="G36" s="31" t="s">
        <v>5</v>
      </c>
      <c r="H36" s="31" t="s">
        <v>5</v>
      </c>
      <c r="I36" s="31" t="s">
        <v>5</v>
      </c>
      <c r="J36" s="31" t="s">
        <v>5</v>
      </c>
      <c r="K36" s="31" t="s">
        <v>5</v>
      </c>
      <c r="L36" s="31" t="s">
        <v>5</v>
      </c>
      <c r="M36" s="31" t="s">
        <v>5</v>
      </c>
      <c r="N36" s="31" t="s">
        <v>5</v>
      </c>
      <c r="O36" s="31" t="s">
        <v>5</v>
      </c>
      <c r="P36" s="31" t="s">
        <v>5</v>
      </c>
      <c r="Q36" s="31" t="s">
        <v>5</v>
      </c>
      <c r="R36" s="31">
        <f>100*'en millions de francs'!R36/'en millions de francs'!R$4</f>
        <v>9.6090701160975769</v>
      </c>
      <c r="S36" s="31">
        <f>100*'en millions de francs'!S36/'en millions de francs'!S$4</f>
        <v>9.6020316523969278</v>
      </c>
      <c r="T36" s="31">
        <f>100*'en millions de francs'!T36/'en millions de francs'!T$4</f>
        <v>9.5181499469222732</v>
      </c>
      <c r="U36" s="31">
        <f>100*'en millions de francs'!U36/'en millions de francs'!U$4</f>
        <v>9.3232023883820503</v>
      </c>
      <c r="V36" s="31">
        <f>100*'en millions de francs'!V36/'en millions de francs'!V$4</f>
        <v>9.2195199095200273</v>
      </c>
      <c r="W36" s="31">
        <f>100*'en millions de francs'!W36/'en millions de francs'!W$4</f>
        <v>9.3240659011078062</v>
      </c>
      <c r="X36" s="31">
        <f>100*'en millions de francs'!X36/'en millions de francs'!X$4</f>
        <v>9.5580862395340347</v>
      </c>
      <c r="Y36" s="31">
        <f>100*'en millions de francs'!Y36/'en millions de francs'!Y$4</f>
        <v>9.8668529769190592</v>
      </c>
    </row>
    <row r="37" spans="1:25" x14ac:dyDescent="0.2">
      <c r="A37" s="14" t="s">
        <v>37</v>
      </c>
      <c r="B37" s="14" t="str">
        <f>IF('en millions de francs'!B37="","",'en millions de francs'!B37)</f>
        <v>Médicaments, domaine ambulatoire, en vente libre 3)</v>
      </c>
      <c r="C37" s="31" t="s">
        <v>5</v>
      </c>
      <c r="D37" s="31" t="s">
        <v>5</v>
      </c>
      <c r="E37" s="31" t="s">
        <v>5</v>
      </c>
      <c r="F37" s="31" t="s">
        <v>5</v>
      </c>
      <c r="G37" s="31" t="s">
        <v>5</v>
      </c>
      <c r="H37" s="31" t="s">
        <v>5</v>
      </c>
      <c r="I37" s="31" t="s">
        <v>5</v>
      </c>
      <c r="J37" s="31" t="s">
        <v>5</v>
      </c>
      <c r="K37" s="31" t="s">
        <v>5</v>
      </c>
      <c r="L37" s="31" t="s">
        <v>5</v>
      </c>
      <c r="M37" s="31" t="s">
        <v>5</v>
      </c>
      <c r="N37" s="31" t="s">
        <v>5</v>
      </c>
      <c r="O37" s="31" t="s">
        <v>5</v>
      </c>
      <c r="P37" s="31" t="s">
        <v>5</v>
      </c>
      <c r="Q37" s="31" t="s">
        <v>5</v>
      </c>
      <c r="R37" s="31">
        <f>100*'en millions de francs'!R37/'en millions de francs'!R$4</f>
        <v>2.8021381861671375</v>
      </c>
      <c r="S37" s="31">
        <f>100*'en millions de francs'!S37/'en millions de francs'!S$4</f>
        <v>2.7751989855623957</v>
      </c>
      <c r="T37" s="31">
        <f>100*'en millions de francs'!T37/'en millions de francs'!T$4</f>
        <v>2.8008498579920542</v>
      </c>
      <c r="U37" s="31">
        <f>100*'en millions de francs'!U37/'en millions de francs'!U$4</f>
        <v>2.8261393202436063</v>
      </c>
      <c r="V37" s="31">
        <f>100*'en millions de francs'!V37/'en millions de francs'!V$4</f>
        <v>2.7555106491591523</v>
      </c>
      <c r="W37" s="31">
        <f>100*'en millions de francs'!W37/'en millions de francs'!W$4</f>
        <v>2.8070302430466221</v>
      </c>
      <c r="X37" s="31">
        <f>100*'en millions de francs'!X37/'en millions de francs'!X$4</f>
        <v>2.8858518969518712</v>
      </c>
      <c r="Y37" s="31">
        <f>100*'en millions de francs'!Y37/'en millions de francs'!Y$4</f>
        <v>2.7974552851254022</v>
      </c>
    </row>
    <row r="38" spans="1:25" x14ac:dyDescent="0.2">
      <c r="A38" s="14" t="s">
        <v>38</v>
      </c>
      <c r="B38" s="14" t="str">
        <f>IF('en millions de francs'!B38="","",'en millions de francs'!B38)</f>
        <v>Consommables</v>
      </c>
      <c r="C38" s="31" t="s">
        <v>5</v>
      </c>
      <c r="D38" s="31" t="s">
        <v>5</v>
      </c>
      <c r="E38" s="31" t="s">
        <v>5</v>
      </c>
      <c r="F38" s="31" t="s">
        <v>5</v>
      </c>
      <c r="G38" s="31" t="s">
        <v>5</v>
      </c>
      <c r="H38" s="31" t="s">
        <v>5</v>
      </c>
      <c r="I38" s="31" t="s">
        <v>5</v>
      </c>
      <c r="J38" s="31" t="s">
        <v>5</v>
      </c>
      <c r="K38" s="31" t="s">
        <v>5</v>
      </c>
      <c r="L38" s="31" t="s">
        <v>5</v>
      </c>
      <c r="M38" s="31" t="s">
        <v>5</v>
      </c>
      <c r="N38" s="31" t="s">
        <v>5</v>
      </c>
      <c r="O38" s="31" t="s">
        <v>5</v>
      </c>
      <c r="P38" s="31" t="s">
        <v>5</v>
      </c>
      <c r="Q38" s="31" t="s">
        <v>5</v>
      </c>
      <c r="R38" s="31">
        <f>100*'en millions de francs'!R38/'en millions de francs'!R$4</f>
        <v>0.97483075439959332</v>
      </c>
      <c r="S38" s="31">
        <f>100*'en millions de francs'!S38/'en millions de francs'!S$4</f>
        <v>0.94957508487670561</v>
      </c>
      <c r="T38" s="31">
        <f>100*'en millions de francs'!T38/'en millions de francs'!T$4</f>
        <v>0.94050253149505481</v>
      </c>
      <c r="U38" s="31">
        <f>100*'en millions de francs'!U38/'en millions de francs'!U$4</f>
        <v>0.94132266583655622</v>
      </c>
      <c r="V38" s="31">
        <f>100*'en millions de francs'!V38/'en millions de francs'!V$4</f>
        <v>0.94279084516044309</v>
      </c>
      <c r="W38" s="31">
        <f>100*'en millions de francs'!W38/'en millions de francs'!W$4</f>
        <v>0.8957896058342506</v>
      </c>
      <c r="X38" s="31">
        <f>100*'en millions de francs'!X38/'en millions de francs'!X$4</f>
        <v>0.86945808107558264</v>
      </c>
      <c r="Y38" s="31">
        <f>100*'en millions de francs'!Y38/'en millions de francs'!Y$4</f>
        <v>0.81357089384432868</v>
      </c>
    </row>
    <row r="39" spans="1:25" x14ac:dyDescent="0.2">
      <c r="A39" s="14" t="s">
        <v>39</v>
      </c>
      <c r="B39" s="14" t="str">
        <f>IF('en millions de francs'!B39="","",'en millions de francs'!B39)</f>
        <v>Appareils thérapeutiques</v>
      </c>
      <c r="C39" s="31" t="s">
        <v>5</v>
      </c>
      <c r="D39" s="31" t="s">
        <v>5</v>
      </c>
      <c r="E39" s="31" t="s">
        <v>5</v>
      </c>
      <c r="F39" s="31" t="s">
        <v>5</v>
      </c>
      <c r="G39" s="31" t="s">
        <v>5</v>
      </c>
      <c r="H39" s="31" t="s">
        <v>5</v>
      </c>
      <c r="I39" s="31" t="s">
        <v>5</v>
      </c>
      <c r="J39" s="31" t="s">
        <v>5</v>
      </c>
      <c r="K39" s="31" t="s">
        <v>5</v>
      </c>
      <c r="L39" s="31" t="s">
        <v>5</v>
      </c>
      <c r="M39" s="31" t="s">
        <v>5</v>
      </c>
      <c r="N39" s="31" t="s">
        <v>5</v>
      </c>
      <c r="O39" s="31" t="s">
        <v>5</v>
      </c>
      <c r="P39" s="31" t="s">
        <v>5</v>
      </c>
      <c r="Q39" s="31" t="s">
        <v>5</v>
      </c>
      <c r="R39" s="31">
        <f>100*'en millions de francs'!R39/'en millions de francs'!R$4</f>
        <v>2.8259008337905982</v>
      </c>
      <c r="S39" s="31">
        <f>100*'en millions de francs'!S39/'en millions de francs'!S$4</f>
        <v>2.6496223490199724</v>
      </c>
      <c r="T39" s="31">
        <f>100*'en millions de francs'!T39/'en millions de francs'!T$4</f>
        <v>2.4906020756966694</v>
      </c>
      <c r="U39" s="31">
        <f>100*'en millions de francs'!U39/'en millions de francs'!U$4</f>
        <v>2.4664351811048224</v>
      </c>
      <c r="V39" s="31">
        <f>100*'en millions de francs'!V39/'en millions de francs'!V$4</f>
        <v>2.4806344750562666</v>
      </c>
      <c r="W39" s="31">
        <f>100*'en millions de francs'!W39/'en millions de francs'!W$4</f>
        <v>2.4679772308840646</v>
      </c>
      <c r="X39" s="31">
        <f>100*'en millions de francs'!X39/'en millions de francs'!X$4</f>
        <v>2.4537068761469985</v>
      </c>
      <c r="Y39" s="31">
        <f>100*'en millions de francs'!Y39/'en millions de francs'!Y$4</f>
        <v>2.4542579262871276</v>
      </c>
    </row>
    <row r="40" spans="1:25" x14ac:dyDescent="0.2">
      <c r="A40" s="12" t="s">
        <v>40</v>
      </c>
      <c r="B40" s="12" t="str">
        <f>IF('en millions de francs'!B40="","",'en millions de francs'!B40)</f>
        <v>Prévention</v>
      </c>
      <c r="C40" s="30">
        <f>100*'en millions de francs'!C40/'en millions de francs'!C$4</f>
        <v>2.9401238562028222</v>
      </c>
      <c r="D40" s="30">
        <f>100*'en millions de francs'!D40/'en millions de francs'!D$4</f>
        <v>2.8625629694614001</v>
      </c>
      <c r="E40" s="30">
        <f>100*'en millions de francs'!E40/'en millions de francs'!E$4</f>
        <v>2.7617865744168206</v>
      </c>
      <c r="F40" s="30">
        <f>100*'en millions de francs'!F40/'en millions de francs'!F$4</f>
        <v>2.7621495176845885</v>
      </c>
      <c r="G40" s="30">
        <f>100*'en millions de francs'!G40/'en millions de francs'!G$4</f>
        <v>2.8178832240378502</v>
      </c>
      <c r="H40" s="30">
        <f>100*'en millions de francs'!H40/'en millions de francs'!H$4</f>
        <v>2.7632625088924101</v>
      </c>
      <c r="I40" s="30">
        <f>100*'en millions de francs'!I40/'en millions de francs'!I$4</f>
        <v>2.7410055587959388</v>
      </c>
      <c r="J40" s="30">
        <f>100*'en millions de francs'!J40/'en millions de francs'!J$4</f>
        <v>2.708259702345956</v>
      </c>
      <c r="K40" s="30">
        <f>100*'en millions de francs'!K40/'en millions de francs'!K$4</f>
        <v>2.7040556469026495</v>
      </c>
      <c r="L40" s="30">
        <f>100*'en millions de francs'!L40/'en millions de francs'!L$4</f>
        <v>2.7034593340925634</v>
      </c>
      <c r="M40" s="30">
        <f>100*'en millions de francs'!M40/'en millions de francs'!M$4</f>
        <v>2.64689848744881</v>
      </c>
      <c r="N40" s="30">
        <f>100*'en millions de francs'!N40/'en millions de francs'!N$4</f>
        <v>2.7061661306667064</v>
      </c>
      <c r="O40" s="30">
        <f>100*'en millions de francs'!O40/'en millions de francs'!O$4</f>
        <v>2.8900512182271823</v>
      </c>
      <c r="P40" s="30">
        <f>100*'en millions de francs'!P40/'en millions de francs'!P$4</f>
        <v>2.8691140785996327</v>
      </c>
      <c r="Q40" s="30">
        <f>100*'en millions de francs'!Q40/'en millions de francs'!Q$4</f>
        <v>2.995342220037208</v>
      </c>
      <c r="R40" s="30">
        <f>100*'en millions de francs'!R40/'en millions de francs'!R$4</f>
        <v>2.6193437829498256</v>
      </c>
      <c r="S40" s="30">
        <f>100*'en millions de francs'!S40/'en millions de francs'!S$4</f>
        <v>2.5349660467558222</v>
      </c>
      <c r="T40" s="30">
        <f>100*'en millions de francs'!T40/'en millions de francs'!T$4</f>
        <v>2.4540035058771634</v>
      </c>
      <c r="U40" s="30">
        <f>100*'en millions de francs'!U40/'en millions de francs'!U$4</f>
        <v>2.4669358812473332</v>
      </c>
      <c r="V40" s="30">
        <f>100*'en millions de francs'!V40/'en millions de francs'!V$4</f>
        <v>2.4800117424456385</v>
      </c>
      <c r="W40" s="30">
        <f>100*'en millions de francs'!W40/'en millions de francs'!W$4</f>
        <v>2.4154641291790107</v>
      </c>
      <c r="X40" s="30">
        <f>100*'en millions de francs'!X40/'en millions de francs'!X$4</f>
        <v>2.3539354167582096</v>
      </c>
      <c r="Y40" s="30">
        <f>100*'en millions de francs'!Y40/'en millions de francs'!Y$4</f>
        <v>2.3538471004515844</v>
      </c>
    </row>
    <row r="41" spans="1:25" x14ac:dyDescent="0.2">
      <c r="A41" s="14" t="s">
        <v>41</v>
      </c>
      <c r="B41" s="14" t="str">
        <f>IF('en millions de francs'!B41="","",'en millions de francs'!B41)</f>
        <v>Prévention primaire: dépendance</v>
      </c>
      <c r="C41" s="31" t="s">
        <v>5</v>
      </c>
      <c r="D41" s="31" t="s">
        <v>5</v>
      </c>
      <c r="E41" s="31" t="s">
        <v>5</v>
      </c>
      <c r="F41" s="31" t="s">
        <v>5</v>
      </c>
      <c r="G41" s="31" t="s">
        <v>5</v>
      </c>
      <c r="H41" s="31" t="s">
        <v>5</v>
      </c>
      <c r="I41" s="31" t="s">
        <v>5</v>
      </c>
      <c r="J41" s="31" t="s">
        <v>5</v>
      </c>
      <c r="K41" s="31" t="s">
        <v>5</v>
      </c>
      <c r="L41" s="31" t="s">
        <v>5</v>
      </c>
      <c r="M41" s="31" t="s">
        <v>5</v>
      </c>
      <c r="N41" s="31" t="s">
        <v>5</v>
      </c>
      <c r="O41" s="31" t="s">
        <v>5</v>
      </c>
      <c r="P41" s="31" t="s">
        <v>5</v>
      </c>
      <c r="Q41" s="31" t="s">
        <v>5</v>
      </c>
      <c r="R41" s="31">
        <f>100*'en millions de francs'!R41/'en millions de francs'!R$4</f>
        <v>0.44007011001715024</v>
      </c>
      <c r="S41" s="31">
        <f>100*'en millions de francs'!S41/'en millions de francs'!S$4</f>
        <v>0.40357114944279943</v>
      </c>
      <c r="T41" s="31">
        <f>100*'en millions de francs'!T41/'en millions de francs'!T$4</f>
        <v>0.40178215757978042</v>
      </c>
      <c r="U41" s="31">
        <f>100*'en millions de francs'!U41/'en millions de francs'!U$4</f>
        <v>0.44292736380731185</v>
      </c>
      <c r="V41" s="31">
        <f>100*'en millions de francs'!V41/'en millions de francs'!V$4</f>
        <v>0.41913752087328271</v>
      </c>
      <c r="W41" s="31">
        <f>100*'en millions de francs'!W41/'en millions de francs'!W$4</f>
        <v>0.42514649387563458</v>
      </c>
      <c r="X41" s="31">
        <f>100*'en millions de francs'!X41/'en millions de francs'!X$4</f>
        <v>0.3825009823740701</v>
      </c>
      <c r="Y41" s="31">
        <f>100*'en millions de francs'!Y41/'en millions de francs'!Y$4</f>
        <v>0.39904746977555489</v>
      </c>
    </row>
    <row r="42" spans="1:25" x14ac:dyDescent="0.2">
      <c r="A42" s="14" t="s">
        <v>42</v>
      </c>
      <c r="B42" s="14" t="str">
        <f>IF('en millions de francs'!B42="","",'en millions de francs'!B42)</f>
        <v>Prévention primaire: santé psychique, santé à l'école</v>
      </c>
      <c r="C42" s="31" t="s">
        <v>5</v>
      </c>
      <c r="D42" s="31" t="s">
        <v>5</v>
      </c>
      <c r="E42" s="31" t="s">
        <v>5</v>
      </c>
      <c r="F42" s="31" t="s">
        <v>5</v>
      </c>
      <c r="G42" s="31" t="s">
        <v>5</v>
      </c>
      <c r="H42" s="31" t="s">
        <v>5</v>
      </c>
      <c r="I42" s="31" t="s">
        <v>5</v>
      </c>
      <c r="J42" s="31" t="s">
        <v>5</v>
      </c>
      <c r="K42" s="31" t="s">
        <v>5</v>
      </c>
      <c r="L42" s="31" t="s">
        <v>5</v>
      </c>
      <c r="M42" s="31" t="s">
        <v>5</v>
      </c>
      <c r="N42" s="31" t="s">
        <v>5</v>
      </c>
      <c r="O42" s="31" t="s">
        <v>5</v>
      </c>
      <c r="P42" s="31" t="s">
        <v>5</v>
      </c>
      <c r="Q42" s="31" t="s">
        <v>5</v>
      </c>
      <c r="R42" s="31">
        <f>100*'en millions de francs'!R42/'en millions de francs'!R$4</f>
        <v>0.28245123542578898</v>
      </c>
      <c r="S42" s="31">
        <f>100*'en millions de francs'!S42/'en millions de francs'!S$4</f>
        <v>0.26823312535534</v>
      </c>
      <c r="T42" s="31">
        <f>100*'en millions de francs'!T42/'en millions de francs'!T$4</f>
        <v>0.24944906854945914</v>
      </c>
      <c r="U42" s="31">
        <f>100*'en millions de francs'!U42/'en millions de francs'!U$4</f>
        <v>0.24014113338768311</v>
      </c>
      <c r="V42" s="31">
        <f>100*'en millions de francs'!V42/'en millions de francs'!V$4</f>
        <v>0.22952761073294844</v>
      </c>
      <c r="W42" s="31">
        <f>100*'en millions de francs'!W42/'en millions de francs'!W$4</f>
        <v>0.21533811033901379</v>
      </c>
      <c r="X42" s="31">
        <f>100*'en millions de francs'!X42/'en millions de francs'!X$4</f>
        <v>0.22448959510711936</v>
      </c>
      <c r="Y42" s="31">
        <f>100*'en millions de francs'!Y42/'en millions de francs'!Y$4</f>
        <v>0.22103168990969002</v>
      </c>
    </row>
    <row r="43" spans="1:25" x14ac:dyDescent="0.2">
      <c r="A43" s="14" t="s">
        <v>43</v>
      </c>
      <c r="B43" s="14" t="str">
        <f>IF('en millions de francs'!B43="","",'en millions de francs'!B43)</f>
        <v>Prévention primaire: accidents et blessures</v>
      </c>
      <c r="C43" s="31" t="s">
        <v>5</v>
      </c>
      <c r="D43" s="31" t="s">
        <v>5</v>
      </c>
      <c r="E43" s="31" t="s">
        <v>5</v>
      </c>
      <c r="F43" s="31" t="s">
        <v>5</v>
      </c>
      <c r="G43" s="31" t="s">
        <v>5</v>
      </c>
      <c r="H43" s="31" t="s">
        <v>5</v>
      </c>
      <c r="I43" s="31" t="s">
        <v>5</v>
      </c>
      <c r="J43" s="31" t="s">
        <v>5</v>
      </c>
      <c r="K43" s="31" t="s">
        <v>5</v>
      </c>
      <c r="L43" s="31" t="s">
        <v>5</v>
      </c>
      <c r="M43" s="31" t="s">
        <v>5</v>
      </c>
      <c r="N43" s="31" t="s">
        <v>5</v>
      </c>
      <c r="O43" s="31" t="s">
        <v>5</v>
      </c>
      <c r="P43" s="31" t="s">
        <v>5</v>
      </c>
      <c r="Q43" s="31" t="s">
        <v>5</v>
      </c>
      <c r="R43" s="31">
        <f>100*'en millions de francs'!R43/'en millions de francs'!R$4</f>
        <v>0.18465523434195588</v>
      </c>
      <c r="S43" s="31">
        <f>100*'en millions de francs'!S43/'en millions de francs'!S$4</f>
        <v>0.20662240714026125</v>
      </c>
      <c r="T43" s="31">
        <f>100*'en millions de francs'!T43/'en millions de francs'!T$4</f>
        <v>0.187228082641408</v>
      </c>
      <c r="U43" s="31">
        <f>100*'en millions de francs'!U43/'en millions de francs'!U$4</f>
        <v>0.17992019168610146</v>
      </c>
      <c r="V43" s="31">
        <f>100*'en millions de francs'!V43/'en millions de francs'!V$4</f>
        <v>0.17144784089771206</v>
      </c>
      <c r="W43" s="31">
        <f>100*'en millions de francs'!W43/'en millions de francs'!W$4</f>
        <v>0.16602376975138236</v>
      </c>
      <c r="X43" s="31">
        <f>100*'en millions de francs'!X43/'en millions de francs'!X$4</f>
        <v>0.15862147666999291</v>
      </c>
      <c r="Y43" s="31">
        <f>100*'en millions de francs'!Y43/'en millions de francs'!Y$4</f>
        <v>0.14675736534629713</v>
      </c>
    </row>
    <row r="44" spans="1:25" x14ac:dyDescent="0.2">
      <c r="A44" s="14" t="s">
        <v>44</v>
      </c>
      <c r="B44" s="14" t="str">
        <f>IF('en millions de francs'!B44="","",'en millions de francs'!B44)</f>
        <v>Prévention primaire: sécurité alimentaire</v>
      </c>
      <c r="C44" s="31" t="s">
        <v>5</v>
      </c>
      <c r="D44" s="31" t="s">
        <v>5</v>
      </c>
      <c r="E44" s="31" t="s">
        <v>5</v>
      </c>
      <c r="F44" s="31" t="s">
        <v>5</v>
      </c>
      <c r="G44" s="31" t="s">
        <v>5</v>
      </c>
      <c r="H44" s="31" t="s">
        <v>5</v>
      </c>
      <c r="I44" s="31" t="s">
        <v>5</v>
      </c>
      <c r="J44" s="31" t="s">
        <v>5</v>
      </c>
      <c r="K44" s="31" t="s">
        <v>5</v>
      </c>
      <c r="L44" s="31" t="s">
        <v>5</v>
      </c>
      <c r="M44" s="31" t="s">
        <v>5</v>
      </c>
      <c r="N44" s="31" t="s">
        <v>5</v>
      </c>
      <c r="O44" s="31" t="s">
        <v>5</v>
      </c>
      <c r="P44" s="31" t="s">
        <v>5</v>
      </c>
      <c r="Q44" s="31" t="s">
        <v>5</v>
      </c>
      <c r="R44" s="31">
        <f>100*'en millions de francs'!R44/'en millions de francs'!R$4</f>
        <v>0.26339421327588713</v>
      </c>
      <c r="S44" s="31">
        <f>100*'en millions de francs'!S44/'en millions de francs'!S$4</f>
        <v>0.25616019052694006</v>
      </c>
      <c r="T44" s="31">
        <f>100*'en millions de francs'!T44/'en millions de francs'!T$4</f>
        <v>0.2447195276531608</v>
      </c>
      <c r="U44" s="31">
        <f>100*'en millions de francs'!U44/'en millions de francs'!U$4</f>
        <v>0.235755475074517</v>
      </c>
      <c r="V44" s="31">
        <f>100*'en millions de francs'!V44/'en millions de francs'!V$4</f>
        <v>0.23439825152690388</v>
      </c>
      <c r="W44" s="31">
        <f>100*'en millions de francs'!W44/'en millions de francs'!W$4</f>
        <v>0.23181908540733956</v>
      </c>
      <c r="X44" s="31">
        <f>100*'en millions de francs'!X44/'en millions de francs'!X$4</f>
        <v>0.23346176888223982</v>
      </c>
      <c r="Y44" s="31">
        <f>100*'en millions de francs'!Y44/'en millions de francs'!Y$4</f>
        <v>0.19105541370889703</v>
      </c>
    </row>
    <row r="45" spans="1:25" x14ac:dyDescent="0.2">
      <c r="A45" s="14" t="s">
        <v>45</v>
      </c>
      <c r="B45" s="14" t="str">
        <f>IF('en millions de francs'!B45="","",'en millions de francs'!B45)</f>
        <v>Prévention primaire: sensibilisation de la population/groupes-cible</v>
      </c>
      <c r="C45" s="31" t="s">
        <v>5</v>
      </c>
      <c r="D45" s="31" t="s">
        <v>5</v>
      </c>
      <c r="E45" s="31" t="s">
        <v>5</v>
      </c>
      <c r="F45" s="31" t="s">
        <v>5</v>
      </c>
      <c r="G45" s="31" t="s">
        <v>5</v>
      </c>
      <c r="H45" s="31" t="s">
        <v>5</v>
      </c>
      <c r="I45" s="31" t="s">
        <v>5</v>
      </c>
      <c r="J45" s="31" t="s">
        <v>5</v>
      </c>
      <c r="K45" s="31" t="s">
        <v>5</v>
      </c>
      <c r="L45" s="31" t="s">
        <v>5</v>
      </c>
      <c r="M45" s="31" t="s">
        <v>5</v>
      </c>
      <c r="N45" s="31" t="s">
        <v>5</v>
      </c>
      <c r="O45" s="31" t="s">
        <v>5</v>
      </c>
      <c r="P45" s="31" t="s">
        <v>5</v>
      </c>
      <c r="Q45" s="31" t="s">
        <v>5</v>
      </c>
      <c r="R45" s="31">
        <f>100*'en millions de francs'!R45/'en millions de francs'!R$4</f>
        <v>0.29651747065707906</v>
      </c>
      <c r="S45" s="31">
        <f>100*'en millions de francs'!S45/'en millions de francs'!S$4</f>
        <v>0.25497064299092936</v>
      </c>
      <c r="T45" s="31">
        <f>100*'en millions de francs'!T45/'en millions de francs'!T$4</f>
        <v>0.24360894776778366</v>
      </c>
      <c r="U45" s="31">
        <f>100*'en millions de francs'!U45/'en millions de francs'!U$4</f>
        <v>0.23496786670470721</v>
      </c>
      <c r="V45" s="31">
        <f>100*'en millions de francs'!V45/'en millions de francs'!V$4</f>
        <v>0.23212562447027915</v>
      </c>
      <c r="W45" s="31">
        <f>100*'en millions de francs'!W45/'en millions de francs'!W$4</f>
        <v>0.22290418043648186</v>
      </c>
      <c r="X45" s="31">
        <f>100*'en millions de francs'!X45/'en millions de francs'!X$4</f>
        <v>0.23101155182272912</v>
      </c>
      <c r="Y45" s="31">
        <f>100*'en millions de francs'!Y45/'en millions de francs'!Y$4</f>
        <v>0.28042731651859421</v>
      </c>
    </row>
    <row r="46" spans="1:25" x14ac:dyDescent="0.2">
      <c r="A46" s="14" t="s">
        <v>46</v>
      </c>
      <c r="B46" s="14" t="str">
        <f>IF('en millions de francs'!B46="","",'en millions de francs'!B46)</f>
        <v>Prévention primaire: programmes de vaccination</v>
      </c>
      <c r="C46" s="31" t="s">
        <v>5</v>
      </c>
      <c r="D46" s="31" t="s">
        <v>5</v>
      </c>
      <c r="E46" s="31" t="s">
        <v>5</v>
      </c>
      <c r="F46" s="31" t="s">
        <v>5</v>
      </c>
      <c r="G46" s="31" t="s">
        <v>5</v>
      </c>
      <c r="H46" s="31" t="s">
        <v>5</v>
      </c>
      <c r="I46" s="31" t="s">
        <v>5</v>
      </c>
      <c r="J46" s="31" t="s">
        <v>5</v>
      </c>
      <c r="K46" s="31" t="s">
        <v>5</v>
      </c>
      <c r="L46" s="31" t="s">
        <v>5</v>
      </c>
      <c r="M46" s="31" t="s">
        <v>5</v>
      </c>
      <c r="N46" s="31" t="s">
        <v>5</v>
      </c>
      <c r="O46" s="31" t="s">
        <v>5</v>
      </c>
      <c r="P46" s="31" t="s">
        <v>5</v>
      </c>
      <c r="Q46" s="31" t="s">
        <v>5</v>
      </c>
      <c r="R46" s="31" t="s">
        <v>5</v>
      </c>
      <c r="S46" s="31" t="s">
        <v>5</v>
      </c>
      <c r="T46" s="31" t="s">
        <v>5</v>
      </c>
      <c r="U46" s="31" t="s">
        <v>5</v>
      </c>
      <c r="V46" s="31" t="s">
        <v>5</v>
      </c>
      <c r="W46" s="31" t="s">
        <v>5</v>
      </c>
      <c r="X46" s="31" t="s">
        <v>5</v>
      </c>
      <c r="Y46" s="31" t="s">
        <v>5</v>
      </c>
    </row>
    <row r="47" spans="1:25" x14ac:dyDescent="0.2">
      <c r="A47" s="14" t="s">
        <v>47</v>
      </c>
      <c r="B47" s="14" t="str">
        <f>IF('en millions de francs'!B47="","",'en millions de francs'!B47)</f>
        <v>Prévention secondaire: prévention de maladies non transmissibles</v>
      </c>
      <c r="C47" s="31" t="s">
        <v>5</v>
      </c>
      <c r="D47" s="31" t="s">
        <v>5</v>
      </c>
      <c r="E47" s="31" t="s">
        <v>5</v>
      </c>
      <c r="F47" s="31" t="s">
        <v>5</v>
      </c>
      <c r="G47" s="31" t="s">
        <v>5</v>
      </c>
      <c r="H47" s="31" t="s">
        <v>5</v>
      </c>
      <c r="I47" s="31" t="s">
        <v>5</v>
      </c>
      <c r="J47" s="31" t="s">
        <v>5</v>
      </c>
      <c r="K47" s="31" t="s">
        <v>5</v>
      </c>
      <c r="L47" s="31" t="s">
        <v>5</v>
      </c>
      <c r="M47" s="31" t="s">
        <v>5</v>
      </c>
      <c r="N47" s="31" t="s">
        <v>5</v>
      </c>
      <c r="O47" s="31" t="s">
        <v>5</v>
      </c>
      <c r="P47" s="31" t="s">
        <v>5</v>
      </c>
      <c r="Q47" s="31" t="s">
        <v>5</v>
      </c>
      <c r="R47" s="31" t="s">
        <v>5</v>
      </c>
      <c r="S47" s="31" t="s">
        <v>5</v>
      </c>
      <c r="T47" s="31" t="s">
        <v>5</v>
      </c>
      <c r="U47" s="31" t="s">
        <v>5</v>
      </c>
      <c r="V47" s="31" t="s">
        <v>5</v>
      </c>
      <c r="W47" s="31" t="s">
        <v>5</v>
      </c>
      <c r="X47" s="31" t="s">
        <v>5</v>
      </c>
      <c r="Y47" s="31" t="s">
        <v>5</v>
      </c>
    </row>
    <row r="48" spans="1:25" x14ac:dyDescent="0.2">
      <c r="A48" s="14" t="s">
        <v>48</v>
      </c>
      <c r="B48" s="14" t="str">
        <f>IF('en millions de francs'!B48="","",'en millions de francs'!B48)</f>
        <v>Prévention secondaire: conseils et tests (maladies transmissibles)</v>
      </c>
      <c r="C48" s="31" t="s">
        <v>5</v>
      </c>
      <c r="D48" s="31" t="s">
        <v>5</v>
      </c>
      <c r="E48" s="31" t="s">
        <v>5</v>
      </c>
      <c r="F48" s="31" t="s">
        <v>5</v>
      </c>
      <c r="G48" s="31" t="s">
        <v>5</v>
      </c>
      <c r="H48" s="31" t="s">
        <v>5</v>
      </c>
      <c r="I48" s="31" t="s">
        <v>5</v>
      </c>
      <c r="J48" s="31" t="s">
        <v>5</v>
      </c>
      <c r="K48" s="31" t="s">
        <v>5</v>
      </c>
      <c r="L48" s="31" t="s">
        <v>5</v>
      </c>
      <c r="M48" s="31" t="s">
        <v>5</v>
      </c>
      <c r="N48" s="31" t="s">
        <v>5</v>
      </c>
      <c r="O48" s="31" t="s">
        <v>5</v>
      </c>
      <c r="P48" s="31" t="s">
        <v>5</v>
      </c>
      <c r="Q48" s="31" t="s">
        <v>5</v>
      </c>
      <c r="R48" s="31" t="s">
        <v>5</v>
      </c>
      <c r="S48" s="31" t="s">
        <v>5</v>
      </c>
      <c r="T48" s="31" t="s">
        <v>5</v>
      </c>
      <c r="U48" s="31" t="s">
        <v>5</v>
      </c>
      <c r="V48" s="31" t="s">
        <v>5</v>
      </c>
      <c r="W48" s="31" t="s">
        <v>5</v>
      </c>
      <c r="X48" s="31" t="s">
        <v>5</v>
      </c>
      <c r="Y48" s="31" t="s">
        <v>5</v>
      </c>
    </row>
    <row r="49" spans="1:25" x14ac:dyDescent="0.2">
      <c r="A49" s="14" t="s">
        <v>49</v>
      </c>
      <c r="B49" s="14" t="str">
        <f>IF('en millions de francs'!B49="","",'en millions de francs'!B49)</f>
        <v>Prévention secondaire: monitorage de la morbidité</v>
      </c>
      <c r="C49" s="31" t="s">
        <v>5</v>
      </c>
      <c r="D49" s="31" t="s">
        <v>5</v>
      </c>
      <c r="E49" s="31" t="s">
        <v>5</v>
      </c>
      <c r="F49" s="31" t="s">
        <v>5</v>
      </c>
      <c r="G49" s="31" t="s">
        <v>5</v>
      </c>
      <c r="H49" s="31" t="s">
        <v>5</v>
      </c>
      <c r="I49" s="31" t="s">
        <v>5</v>
      </c>
      <c r="J49" s="31" t="s">
        <v>5</v>
      </c>
      <c r="K49" s="31" t="s">
        <v>5</v>
      </c>
      <c r="L49" s="31" t="s">
        <v>5</v>
      </c>
      <c r="M49" s="31" t="s">
        <v>5</v>
      </c>
      <c r="N49" s="31" t="s">
        <v>5</v>
      </c>
      <c r="O49" s="31" t="s">
        <v>5</v>
      </c>
      <c r="P49" s="31" t="s">
        <v>5</v>
      </c>
      <c r="Q49" s="31" t="s">
        <v>5</v>
      </c>
      <c r="R49" s="31" t="s">
        <v>5</v>
      </c>
      <c r="S49" s="31" t="s">
        <v>5</v>
      </c>
      <c r="T49" s="31" t="s">
        <v>5</v>
      </c>
      <c r="U49" s="31" t="s">
        <v>5</v>
      </c>
      <c r="V49" s="31" t="s">
        <v>5</v>
      </c>
      <c r="W49" s="31" t="s">
        <v>5</v>
      </c>
      <c r="X49" s="31" t="s">
        <v>5</v>
      </c>
      <c r="Y49" s="31" t="s">
        <v>5</v>
      </c>
    </row>
    <row r="50" spans="1:25" x14ac:dyDescent="0.2">
      <c r="A50" s="14" t="s">
        <v>50</v>
      </c>
      <c r="B50" s="14" t="str">
        <f>IF('en millions de francs'!B50="","",'en millions de francs'!B50)</f>
        <v>Autre prévention</v>
      </c>
      <c r="C50" s="31" t="s">
        <v>5</v>
      </c>
      <c r="D50" s="31" t="s">
        <v>5</v>
      </c>
      <c r="E50" s="31" t="s">
        <v>5</v>
      </c>
      <c r="F50" s="31" t="s">
        <v>5</v>
      </c>
      <c r="G50" s="31" t="s">
        <v>5</v>
      </c>
      <c r="H50" s="31" t="s">
        <v>5</v>
      </c>
      <c r="I50" s="31" t="s">
        <v>5</v>
      </c>
      <c r="J50" s="31" t="s">
        <v>5</v>
      </c>
      <c r="K50" s="31" t="s">
        <v>5</v>
      </c>
      <c r="L50" s="31" t="s">
        <v>5</v>
      </c>
      <c r="M50" s="31" t="s">
        <v>5</v>
      </c>
      <c r="N50" s="31" t="s">
        <v>5</v>
      </c>
      <c r="O50" s="31" t="s">
        <v>5</v>
      </c>
      <c r="P50" s="31" t="s">
        <v>5</v>
      </c>
      <c r="Q50" s="31" t="s">
        <v>5</v>
      </c>
      <c r="R50" s="31">
        <f>100*'en millions de francs'!R50/'en millions de francs'!R$4</f>
        <v>1.1522555192319641</v>
      </c>
      <c r="S50" s="31">
        <f>100*'en millions de francs'!S50/'en millions de francs'!S$4</f>
        <v>1.1454085312995519</v>
      </c>
      <c r="T50" s="31">
        <f>100*'en millions de francs'!T50/'en millions de francs'!T$4</f>
        <v>1.1272157216855716</v>
      </c>
      <c r="U50" s="31">
        <f>100*'en millions de francs'!U50/'en millions de francs'!U$4</f>
        <v>1.1332238505870125</v>
      </c>
      <c r="V50" s="31">
        <f>100*'en millions de francs'!V50/'en millions de francs'!V$4</f>
        <v>1.1933748939445123</v>
      </c>
      <c r="W50" s="31">
        <f>100*'en millions de francs'!W50/'en millions de francs'!W$4</f>
        <v>1.1542324893691587</v>
      </c>
      <c r="X50" s="31">
        <f>100*'en millions de francs'!X50/'en millions de francs'!X$4</f>
        <v>1.1238500419020585</v>
      </c>
      <c r="Y50" s="31">
        <f>100*'en millions de francs'!Y50/'en millions de francs'!Y$4</f>
        <v>1.115527845192551</v>
      </c>
    </row>
    <row r="51" spans="1:25" x14ac:dyDescent="0.2">
      <c r="A51" s="12" t="s">
        <v>51</v>
      </c>
      <c r="B51" s="12" t="str">
        <f>IF('en millions de francs'!B51="","",'en millions de francs'!B51)</f>
        <v>Administration</v>
      </c>
      <c r="C51" s="30">
        <f>100*'en millions de francs'!C51/'en millions de francs'!C$4</f>
        <v>4.6166757506419076</v>
      </c>
      <c r="D51" s="30">
        <f>100*'en millions de francs'!D51/'en millions de francs'!D$4</f>
        <v>4.8953580832456343</v>
      </c>
      <c r="E51" s="30">
        <f>100*'en millions de francs'!E51/'en millions de francs'!E$4</f>
        <v>4.8310621705618155</v>
      </c>
      <c r="F51" s="30">
        <f>100*'en millions de francs'!F51/'en millions de francs'!F$4</f>
        <v>4.807432904152261</v>
      </c>
      <c r="G51" s="30">
        <f>100*'en millions de francs'!G51/'en millions de francs'!G$4</f>
        <v>4.6705220832086409</v>
      </c>
      <c r="H51" s="30">
        <f>100*'en millions de francs'!H51/'en millions de francs'!H$4</f>
        <v>4.5629996000308815</v>
      </c>
      <c r="I51" s="30">
        <f>100*'en millions de francs'!I51/'en millions de francs'!I$4</f>
        <v>4.3839841283878833</v>
      </c>
      <c r="J51" s="30">
        <f>100*'en millions de francs'!J51/'en millions de francs'!J$4</f>
        <v>4.3975642436562117</v>
      </c>
      <c r="K51" s="30">
        <f>100*'en millions de francs'!K51/'en millions de francs'!K$4</f>
        <v>4.3058508063322813</v>
      </c>
      <c r="L51" s="30">
        <f>100*'en millions de francs'!L51/'en millions de francs'!L$4</f>
        <v>4.3096541365529912</v>
      </c>
      <c r="M51" s="30">
        <f>100*'en millions de francs'!M51/'en millions de francs'!M$4</f>
        <v>4.2842182922043408</v>
      </c>
      <c r="N51" s="30">
        <f>100*'en millions de francs'!N51/'en millions de francs'!N$4</f>
        <v>4.388379564918039</v>
      </c>
      <c r="O51" s="30">
        <f>100*'en millions de francs'!O51/'en millions de francs'!O$4</f>
        <v>4.3655747240492726</v>
      </c>
      <c r="P51" s="30">
        <f>100*'en millions de francs'!P51/'en millions de francs'!P$4</f>
        <v>4.4740800111931156</v>
      </c>
      <c r="Q51" s="30">
        <f>100*'en millions de francs'!Q51/'en millions de francs'!Q$4</f>
        <v>4.3986490248156338</v>
      </c>
      <c r="R51" s="30">
        <f>100*'en millions de francs'!R51/'en millions de francs'!R$4</f>
        <v>4.4790030149340812</v>
      </c>
      <c r="S51" s="30">
        <f>100*'en millions de francs'!S51/'en millions de francs'!S$4</f>
        <v>4.4788813982029207</v>
      </c>
      <c r="T51" s="30">
        <f>100*'en millions de francs'!T51/'en millions de francs'!T$4</f>
        <v>4.185501893930482</v>
      </c>
      <c r="U51" s="30">
        <f>100*'en millions de francs'!U51/'en millions de francs'!U$4</f>
        <v>3.9416360314233425</v>
      </c>
      <c r="V51" s="30">
        <f>100*'en millions de francs'!V51/'en millions de francs'!V$4</f>
        <v>3.8423901358540209</v>
      </c>
      <c r="W51" s="30">
        <f>100*'en millions de francs'!W51/'en millions de francs'!W$4</f>
        <v>3.7760054307993771</v>
      </c>
      <c r="X51" s="30">
        <f>100*'en millions de francs'!X51/'en millions de francs'!X$4</f>
        <v>3.8567460339234976</v>
      </c>
      <c r="Y51" s="30">
        <f>100*'en millions de francs'!Y51/'en millions de francs'!Y$4</f>
        <v>3.8162941891400179</v>
      </c>
    </row>
    <row r="52" spans="1:25" x14ac:dyDescent="0.2">
      <c r="A52" s="14" t="s">
        <v>52</v>
      </c>
      <c r="B52" s="14" t="str">
        <f>IF('en millions de francs'!B52="","",'en millions de francs'!B52)</f>
        <v>Administration santé publique</v>
      </c>
      <c r="C52" s="31" t="s">
        <v>5</v>
      </c>
      <c r="D52" s="31" t="s">
        <v>5</v>
      </c>
      <c r="E52" s="31" t="s">
        <v>5</v>
      </c>
      <c r="F52" s="31" t="s">
        <v>5</v>
      </c>
      <c r="G52" s="31" t="s">
        <v>5</v>
      </c>
      <c r="H52" s="31" t="s">
        <v>5</v>
      </c>
      <c r="I52" s="31" t="s">
        <v>5</v>
      </c>
      <c r="J52" s="31" t="s">
        <v>5</v>
      </c>
      <c r="K52" s="31" t="s">
        <v>5</v>
      </c>
      <c r="L52" s="31" t="s">
        <v>5</v>
      </c>
      <c r="M52" s="31" t="s">
        <v>5</v>
      </c>
      <c r="N52" s="31" t="s">
        <v>5</v>
      </c>
      <c r="O52" s="31" t="s">
        <v>5</v>
      </c>
      <c r="P52" s="31" t="s">
        <v>5</v>
      </c>
      <c r="Q52" s="31" t="s">
        <v>5</v>
      </c>
      <c r="R52" s="31">
        <f>100*'en millions de francs'!R52/'en millions de francs'!R$4</f>
        <v>0.75882761585798209</v>
      </c>
      <c r="S52" s="31">
        <f>100*'en millions de francs'!S52/'en millions de francs'!S$4</f>
        <v>0.76065831066168521</v>
      </c>
      <c r="T52" s="31">
        <f>100*'en millions de francs'!T52/'en millions de francs'!T$4</f>
        <v>0.71420244045690473</v>
      </c>
      <c r="U52" s="31">
        <f>100*'en millions de francs'!U52/'en millions de francs'!U$4</f>
        <v>0.68913961140504287</v>
      </c>
      <c r="V52" s="31">
        <f>100*'en millions de francs'!V52/'en millions de francs'!V$4</f>
        <v>0.6383807410845197</v>
      </c>
      <c r="W52" s="31">
        <f>100*'en millions de francs'!W52/'en millions de francs'!W$4</f>
        <v>0.6079921142492013</v>
      </c>
      <c r="X52" s="31">
        <f>100*'en millions de francs'!X52/'en millions de francs'!X$4</f>
        <v>0.61278526765533936</v>
      </c>
      <c r="Y52" s="31">
        <f>100*'en millions de francs'!Y52/'en millions de francs'!Y$4</f>
        <v>0.61516068302025206</v>
      </c>
    </row>
    <row r="53" spans="1:25" x14ac:dyDescent="0.2">
      <c r="A53" s="14" t="s">
        <v>53</v>
      </c>
      <c r="B53" s="14" t="str">
        <f>IF('en millions de francs'!B53="","",'en millions de francs'!B53)</f>
        <v>Administration assurances sociales</v>
      </c>
      <c r="C53" s="31" t="s">
        <v>5</v>
      </c>
      <c r="D53" s="31" t="s">
        <v>5</v>
      </c>
      <c r="E53" s="31" t="s">
        <v>5</v>
      </c>
      <c r="F53" s="31" t="s">
        <v>5</v>
      </c>
      <c r="G53" s="31" t="s">
        <v>5</v>
      </c>
      <c r="H53" s="31" t="s">
        <v>5</v>
      </c>
      <c r="I53" s="31" t="s">
        <v>5</v>
      </c>
      <c r="J53" s="31" t="s">
        <v>5</v>
      </c>
      <c r="K53" s="31" t="s">
        <v>5</v>
      </c>
      <c r="L53" s="31" t="s">
        <v>5</v>
      </c>
      <c r="M53" s="31" t="s">
        <v>5</v>
      </c>
      <c r="N53" s="31" t="s">
        <v>5</v>
      </c>
      <c r="O53" s="31" t="s">
        <v>5</v>
      </c>
      <c r="P53" s="31" t="s">
        <v>5</v>
      </c>
      <c r="Q53" s="31" t="s">
        <v>5</v>
      </c>
      <c r="R53" s="31">
        <f>100*'en millions de francs'!R53/'en millions de francs'!R$4</f>
        <v>2.4231490007626113</v>
      </c>
      <c r="S53" s="31">
        <f>100*'en millions de francs'!S53/'en millions de francs'!S$4</f>
        <v>2.4781308285046748</v>
      </c>
      <c r="T53" s="31">
        <f>100*'en millions de francs'!T53/'en millions de francs'!T$4</f>
        <v>2.5114588961460895</v>
      </c>
      <c r="U53" s="31">
        <f>100*'en millions de francs'!U53/'en millions de francs'!U$4</f>
        <v>2.4799909312522872</v>
      </c>
      <c r="V53" s="31">
        <f>100*'en millions de francs'!V53/'en millions de francs'!V$4</f>
        <v>2.4221250261286533</v>
      </c>
      <c r="W53" s="31">
        <f>100*'en millions de francs'!W53/'en millions de francs'!W$4</f>
        <v>2.357291483928194</v>
      </c>
      <c r="X53" s="31">
        <f>100*'en millions de francs'!X53/'en millions de francs'!X$4</f>
        <v>2.4139064302328959</v>
      </c>
      <c r="Y53" s="31">
        <f>100*'en millions de francs'!Y53/'en millions de francs'!Y$4</f>
        <v>2.3755162493285491</v>
      </c>
    </row>
    <row r="54" spans="1:25" x14ac:dyDescent="0.2">
      <c r="A54" s="17" t="s">
        <v>54</v>
      </c>
      <c r="B54" s="17" t="str">
        <f>IF('en millions de francs'!B54="","",'en millions de francs'!B54)</f>
        <v>Administration assurances privées</v>
      </c>
      <c r="C54" s="32" t="s">
        <v>5</v>
      </c>
      <c r="D54" s="32" t="s">
        <v>5</v>
      </c>
      <c r="E54" s="32" t="s">
        <v>5</v>
      </c>
      <c r="F54" s="32" t="s">
        <v>5</v>
      </c>
      <c r="G54" s="32" t="s">
        <v>5</v>
      </c>
      <c r="H54" s="32" t="s">
        <v>5</v>
      </c>
      <c r="I54" s="32" t="s">
        <v>5</v>
      </c>
      <c r="J54" s="32" t="s">
        <v>5</v>
      </c>
      <c r="K54" s="32" t="s">
        <v>5</v>
      </c>
      <c r="L54" s="32" t="s">
        <v>5</v>
      </c>
      <c r="M54" s="32" t="s">
        <v>5</v>
      </c>
      <c r="N54" s="32" t="s">
        <v>5</v>
      </c>
      <c r="O54" s="32" t="s">
        <v>5</v>
      </c>
      <c r="P54" s="32" t="s">
        <v>5</v>
      </c>
      <c r="Q54" s="32" t="s">
        <v>5</v>
      </c>
      <c r="R54" s="32">
        <f>100*'en millions de francs'!R54/'en millions de francs'!R$4</f>
        <v>1.2970263983134884</v>
      </c>
      <c r="S54" s="32">
        <f>100*'en millions de francs'!S54/'en millions de francs'!S$4</f>
        <v>1.2400922590365611</v>
      </c>
      <c r="T54" s="32">
        <f>100*'en millions de francs'!T54/'en millions de francs'!T$4</f>
        <v>0.95984055732748785</v>
      </c>
      <c r="U54" s="32">
        <f>100*'en millions de francs'!U54/'en millions de francs'!U$4</f>
        <v>0.77250548876601266</v>
      </c>
      <c r="V54" s="32">
        <f>100*'en millions de francs'!V54/'en millions de francs'!V$4</f>
        <v>0.78188436864084798</v>
      </c>
      <c r="W54" s="32">
        <f>100*'en millions de francs'!W54/'en millions de francs'!W$4</f>
        <v>0.81072183262198194</v>
      </c>
      <c r="X54" s="32">
        <f>100*'en millions de francs'!X54/'en millions de francs'!X$4</f>
        <v>0.83005433603526324</v>
      </c>
      <c r="Y54" s="32">
        <f>100*'en millions de francs'!Y54/'en millions de francs'!Y$4</f>
        <v>0.82561725679121667</v>
      </c>
    </row>
    <row r="55" spans="1:25" x14ac:dyDescent="0.2">
      <c r="A55" s="14"/>
      <c r="B55" s="14"/>
      <c r="C55" s="19"/>
      <c r="D55" s="19"/>
      <c r="E55" s="19"/>
      <c r="F55" s="19"/>
      <c r="G55" s="19"/>
      <c r="H55" s="19"/>
      <c r="I55" s="19"/>
      <c r="J55" s="19"/>
      <c r="K55" s="19"/>
      <c r="L55" s="19"/>
      <c r="M55" s="19"/>
      <c r="N55" s="19"/>
      <c r="O55" s="19"/>
      <c r="P55" s="19"/>
      <c r="Q55" s="19"/>
      <c r="R55" s="19"/>
      <c r="S55" s="19"/>
      <c r="T55" s="19"/>
      <c r="U55" s="19"/>
      <c r="V55" s="19"/>
      <c r="W55" s="19"/>
      <c r="X55" s="19"/>
      <c r="Y55" s="19"/>
    </row>
    <row r="56" spans="1:25" x14ac:dyDescent="0.2">
      <c r="A56" s="20" t="s">
        <v>57</v>
      </c>
      <c r="B56" s="14"/>
      <c r="C56" s="21"/>
      <c r="D56" s="21"/>
      <c r="E56" s="21"/>
      <c r="F56" s="21"/>
      <c r="G56" s="21"/>
      <c r="H56" s="21"/>
      <c r="I56" s="21"/>
      <c r="J56" s="21"/>
      <c r="K56" s="21"/>
      <c r="L56" s="21"/>
      <c r="M56" s="21"/>
      <c r="N56" s="21"/>
      <c r="O56" s="21"/>
      <c r="P56" s="21"/>
      <c r="Q56" s="21"/>
      <c r="R56" s="21"/>
      <c r="S56" s="21"/>
      <c r="T56" s="21"/>
      <c r="U56" s="21"/>
      <c r="V56" s="21"/>
      <c r="W56" s="21"/>
      <c r="X56" s="21"/>
      <c r="Y56" s="21"/>
    </row>
    <row r="57" spans="1:25" ht="23.25" customHeight="1" x14ac:dyDescent="0.2">
      <c r="A57" s="35" t="s">
        <v>58</v>
      </c>
      <c r="B57" s="35"/>
      <c r="C57" s="35"/>
      <c r="D57" s="35"/>
      <c r="E57" s="35"/>
      <c r="F57" s="35"/>
      <c r="G57" s="35"/>
      <c r="H57" s="35"/>
      <c r="I57" s="35"/>
      <c r="J57" s="35"/>
      <c r="K57" s="35"/>
      <c r="L57" s="35"/>
      <c r="M57" s="35"/>
      <c r="N57" s="35"/>
      <c r="O57" s="35"/>
      <c r="P57" s="35"/>
      <c r="Q57" s="35"/>
      <c r="R57" s="35"/>
      <c r="S57" s="35"/>
      <c r="T57" s="35"/>
      <c r="U57" s="35"/>
      <c r="V57" s="35"/>
      <c r="W57" s="35"/>
      <c r="X57" s="35"/>
      <c r="Y57" s="35"/>
    </row>
    <row r="58" spans="1:25" x14ac:dyDescent="0.2">
      <c r="A58" s="23"/>
      <c r="B58" s="21"/>
      <c r="C58" s="21"/>
      <c r="D58" s="21"/>
      <c r="E58" s="21"/>
      <c r="F58" s="21"/>
      <c r="G58" s="21"/>
      <c r="H58" s="21"/>
      <c r="I58" s="21"/>
      <c r="J58" s="21"/>
      <c r="K58" s="21"/>
      <c r="L58" s="21"/>
      <c r="M58" s="21"/>
      <c r="N58" s="21"/>
      <c r="O58" s="21"/>
      <c r="P58" s="21"/>
      <c r="Q58" s="21"/>
      <c r="R58" s="21"/>
      <c r="S58" s="21"/>
      <c r="T58" s="21"/>
      <c r="U58" s="21"/>
      <c r="V58" s="21"/>
      <c r="W58" s="21"/>
      <c r="X58" s="21"/>
      <c r="Y58" s="21"/>
    </row>
    <row r="59" spans="1:25" x14ac:dyDescent="0.2">
      <c r="A59" s="24" t="s">
        <v>59</v>
      </c>
      <c r="B59" s="21"/>
      <c r="C59" s="21"/>
      <c r="D59" s="21"/>
      <c r="E59" s="21"/>
      <c r="F59" s="21"/>
      <c r="G59" s="21"/>
      <c r="H59" s="21"/>
      <c r="I59" s="21"/>
      <c r="J59" s="21"/>
      <c r="K59" s="21"/>
      <c r="L59" s="21"/>
      <c r="M59" s="21"/>
      <c r="N59" s="21"/>
      <c r="O59" s="21"/>
      <c r="P59" s="21"/>
      <c r="Q59" s="21"/>
      <c r="R59" s="21"/>
      <c r="S59" s="21"/>
      <c r="T59" s="21"/>
      <c r="U59" s="21"/>
      <c r="V59" s="21"/>
      <c r="W59" s="21"/>
      <c r="X59" s="21"/>
      <c r="Y59" s="21"/>
    </row>
    <row r="60" spans="1:25" ht="23.25" customHeight="1" x14ac:dyDescent="0.2">
      <c r="A60" s="33" t="s">
        <v>60</v>
      </c>
      <c r="B60" s="33"/>
      <c r="C60" s="33"/>
      <c r="D60" s="33"/>
      <c r="E60" s="33"/>
      <c r="F60" s="33"/>
      <c r="G60" s="33"/>
      <c r="H60" s="33"/>
      <c r="I60" s="33"/>
      <c r="J60" s="33"/>
      <c r="K60" s="33"/>
      <c r="L60" s="33"/>
      <c r="M60" s="33"/>
      <c r="N60" s="33"/>
      <c r="O60" s="33"/>
      <c r="P60" s="33"/>
      <c r="Q60" s="33"/>
      <c r="R60" s="33"/>
      <c r="S60" s="33"/>
      <c r="T60" s="33"/>
      <c r="U60" s="33"/>
      <c r="V60" s="33"/>
      <c r="W60" s="33"/>
      <c r="X60" s="33"/>
      <c r="Y60" s="33"/>
    </row>
    <row r="61" spans="1:25" ht="23.25" customHeight="1" x14ac:dyDescent="0.2">
      <c r="A61" s="34" t="s">
        <v>61</v>
      </c>
      <c r="B61" s="34"/>
      <c r="C61" s="34"/>
      <c r="D61" s="34"/>
      <c r="E61" s="34"/>
      <c r="F61" s="34"/>
      <c r="G61" s="34"/>
      <c r="H61" s="34"/>
      <c r="I61" s="34"/>
      <c r="J61" s="34"/>
      <c r="K61" s="34"/>
      <c r="L61" s="34"/>
      <c r="M61" s="34"/>
      <c r="N61" s="34"/>
      <c r="O61" s="34"/>
      <c r="P61" s="34"/>
      <c r="Q61" s="34"/>
      <c r="R61" s="34"/>
      <c r="S61" s="34"/>
      <c r="T61" s="34"/>
      <c r="U61" s="34"/>
      <c r="V61" s="34"/>
      <c r="W61" s="34"/>
      <c r="X61" s="34"/>
      <c r="Y61" s="34"/>
    </row>
    <row r="62" spans="1:25" x14ac:dyDescent="0.2">
      <c r="A62" s="33" t="s">
        <v>62</v>
      </c>
      <c r="B62" s="33"/>
      <c r="C62" s="33"/>
      <c r="D62" s="33"/>
      <c r="E62" s="33"/>
      <c r="F62" s="33"/>
      <c r="G62" s="33"/>
      <c r="H62" s="33"/>
      <c r="I62" s="33"/>
      <c r="J62" s="33"/>
      <c r="K62" s="33"/>
      <c r="L62" s="33"/>
      <c r="M62" s="33"/>
      <c r="N62" s="33"/>
      <c r="O62" s="33"/>
      <c r="P62" s="33"/>
      <c r="Q62" s="33"/>
      <c r="R62" s="33"/>
      <c r="S62" s="33"/>
      <c r="T62" s="33"/>
      <c r="U62" s="33"/>
      <c r="V62" s="33"/>
      <c r="W62" s="33"/>
      <c r="X62" s="33"/>
      <c r="Y62" s="33"/>
    </row>
    <row r="63" spans="1:25" x14ac:dyDescent="0.2">
      <c r="A63" s="33"/>
      <c r="B63" s="33"/>
      <c r="C63" s="33"/>
      <c r="D63" s="33"/>
      <c r="E63" s="33"/>
      <c r="F63" s="33"/>
      <c r="G63" s="33"/>
      <c r="H63" s="33"/>
      <c r="I63" s="33"/>
      <c r="J63" s="33"/>
      <c r="K63" s="33"/>
      <c r="L63" s="33"/>
      <c r="M63" s="33"/>
      <c r="N63" s="33"/>
      <c r="O63" s="33"/>
      <c r="P63" s="33"/>
      <c r="Q63" s="33"/>
      <c r="R63" s="33"/>
      <c r="S63" s="33"/>
      <c r="T63" s="33"/>
      <c r="U63" s="33"/>
      <c r="V63" s="33"/>
      <c r="W63" s="33"/>
      <c r="X63" s="33"/>
      <c r="Y63" s="33"/>
    </row>
    <row r="64" spans="1:25" x14ac:dyDescent="0.2">
      <c r="A64" s="20" t="s">
        <v>63</v>
      </c>
      <c r="B64" s="22"/>
      <c r="C64" s="25"/>
      <c r="D64" s="25"/>
      <c r="E64" s="25"/>
      <c r="F64" s="25"/>
      <c r="G64" s="25"/>
      <c r="H64" s="25"/>
      <c r="I64" s="25"/>
      <c r="J64" s="25"/>
      <c r="K64" s="25"/>
      <c r="L64" s="19"/>
      <c r="M64" s="19"/>
      <c r="N64" s="25"/>
      <c r="O64" s="25"/>
      <c r="P64" s="25"/>
      <c r="Q64" s="25"/>
      <c r="R64" s="25"/>
      <c r="S64" s="25"/>
      <c r="T64" s="25"/>
      <c r="U64" s="25"/>
      <c r="V64" s="25"/>
      <c r="W64" s="25"/>
      <c r="X64" s="25"/>
      <c r="Y64" s="25"/>
    </row>
    <row r="65" spans="1:25" x14ac:dyDescent="0.2">
      <c r="A65" s="20" t="s">
        <v>64</v>
      </c>
      <c r="B65" s="22"/>
      <c r="C65" s="19"/>
      <c r="D65" s="19"/>
      <c r="E65" s="19"/>
      <c r="F65" s="19"/>
      <c r="G65" s="19"/>
      <c r="H65" s="19"/>
      <c r="I65" s="19"/>
      <c r="J65" s="19"/>
      <c r="K65" s="19"/>
      <c r="L65" s="19"/>
      <c r="M65" s="19"/>
      <c r="N65" s="19"/>
      <c r="O65" s="19"/>
      <c r="P65" s="19"/>
      <c r="Q65" s="19"/>
      <c r="R65" s="19"/>
      <c r="S65" s="19"/>
      <c r="T65" s="19"/>
      <c r="U65" s="19"/>
      <c r="V65" s="19"/>
      <c r="W65" s="19"/>
      <c r="X65" s="19"/>
      <c r="Y65" s="19"/>
    </row>
    <row r="66" spans="1:25" x14ac:dyDescent="0.2">
      <c r="A66" s="20" t="s">
        <v>65</v>
      </c>
      <c r="B66" s="22"/>
      <c r="C66" s="19"/>
      <c r="D66" s="19"/>
      <c r="E66" s="19"/>
      <c r="F66" s="19"/>
      <c r="G66" s="19"/>
      <c r="H66" s="19"/>
      <c r="I66" s="19"/>
      <c r="J66" s="19"/>
      <c r="K66" s="19"/>
      <c r="L66" s="19"/>
      <c r="M66" s="19"/>
      <c r="N66" s="19"/>
      <c r="O66" s="19"/>
      <c r="P66" s="19"/>
      <c r="Q66" s="19"/>
      <c r="R66" s="19"/>
      <c r="S66" s="19"/>
      <c r="T66" s="19"/>
      <c r="U66" s="19"/>
      <c r="V66" s="19"/>
      <c r="W66" s="19"/>
      <c r="X66" s="19"/>
      <c r="Y66" s="19"/>
    </row>
  </sheetData>
  <mergeCells count="4">
    <mergeCell ref="A60:Y60"/>
    <mergeCell ref="A61:Y61"/>
    <mergeCell ref="A62:Y63"/>
    <mergeCell ref="A57:Y57"/>
  </mergeCells>
  <pageMargins left="0.7" right="0.7" top="0.78740157499999996" bottom="0.78740157499999996" header="0.3" footer="0.3"/>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66"/>
  <sheetViews>
    <sheetView topLeftCell="A34" zoomScaleNormal="100" workbookViewId="0">
      <selection activeCell="A57" sqref="A57:Y57"/>
    </sheetView>
  </sheetViews>
  <sheetFormatPr baseColWidth="10" defaultColWidth="12.5703125" defaultRowHeight="14.25" outlineLevelCol="1" x14ac:dyDescent="0.2"/>
  <cols>
    <col min="1" max="1" width="3.5703125" style="6" customWidth="1"/>
    <col min="2" max="2" width="48.7109375" style="6" customWidth="1"/>
    <col min="3" max="3" width="6.7109375" style="6" customWidth="1" collapsed="1"/>
    <col min="4" max="7" width="6.7109375" style="6" hidden="1" customWidth="1" outlineLevel="1"/>
    <col min="8" max="8" width="6.7109375" style="6" customWidth="1" collapsed="1"/>
    <col min="9" max="12" width="6.7109375" style="6" hidden="1" customWidth="1" outlineLevel="1"/>
    <col min="13" max="13" width="6.7109375" style="6" customWidth="1" collapsed="1"/>
    <col min="14" max="17" width="6.7109375" style="6" hidden="1" customWidth="1" outlineLevel="1"/>
    <col min="18" max="25" width="6.7109375" style="6" customWidth="1"/>
    <col min="26" max="16384" width="12.5703125" style="6"/>
  </cols>
  <sheetData>
    <row r="1" spans="1:25" x14ac:dyDescent="0.2">
      <c r="A1" s="1" t="s">
        <v>55</v>
      </c>
      <c r="B1" s="2"/>
      <c r="C1" s="3"/>
      <c r="D1" s="3"/>
      <c r="E1" s="4"/>
      <c r="F1" s="4"/>
      <c r="G1" s="4"/>
      <c r="H1" s="4"/>
      <c r="I1" s="4"/>
      <c r="J1" s="4"/>
      <c r="K1" s="4"/>
      <c r="L1" s="4"/>
      <c r="M1" s="4"/>
      <c r="N1" s="4"/>
      <c r="O1" s="4"/>
      <c r="P1" s="4"/>
      <c r="Q1" s="4"/>
      <c r="R1" s="3"/>
      <c r="S1" s="3"/>
      <c r="T1" s="3"/>
      <c r="U1" s="3"/>
      <c r="V1" s="3"/>
      <c r="W1" s="3"/>
      <c r="X1" s="3"/>
      <c r="Y1" s="5" t="s">
        <v>0</v>
      </c>
    </row>
    <row r="2" spans="1:25" x14ac:dyDescent="0.2">
      <c r="A2" s="7" t="s">
        <v>67</v>
      </c>
      <c r="B2" s="2"/>
      <c r="C2" s="3"/>
      <c r="D2" s="3"/>
      <c r="E2" s="3"/>
      <c r="F2" s="3"/>
      <c r="G2" s="3"/>
      <c r="H2" s="3"/>
      <c r="I2" s="3"/>
      <c r="J2" s="3"/>
      <c r="K2" s="3"/>
      <c r="L2" s="3"/>
      <c r="M2" s="3"/>
      <c r="N2" s="3"/>
      <c r="O2" s="3"/>
      <c r="P2" s="3"/>
      <c r="Q2" s="3"/>
      <c r="R2" s="3"/>
      <c r="S2" s="3"/>
      <c r="T2" s="3"/>
      <c r="U2" s="3"/>
      <c r="V2" s="3"/>
      <c r="W2" s="3"/>
      <c r="X2" s="3"/>
      <c r="Y2" s="3"/>
    </row>
    <row r="3" spans="1:25" x14ac:dyDescent="0.2">
      <c r="A3" s="8"/>
      <c r="B3" s="8"/>
      <c r="C3" s="9">
        <v>1995</v>
      </c>
      <c r="D3" s="9">
        <v>1996</v>
      </c>
      <c r="E3" s="9">
        <v>1997</v>
      </c>
      <c r="F3" s="9">
        <v>1998</v>
      </c>
      <c r="G3" s="9">
        <v>1999</v>
      </c>
      <c r="H3" s="9">
        <v>2000</v>
      </c>
      <c r="I3" s="9">
        <v>2001</v>
      </c>
      <c r="J3" s="9">
        <v>2002</v>
      </c>
      <c r="K3" s="9">
        <v>2003</v>
      </c>
      <c r="L3" s="9">
        <v>2004</v>
      </c>
      <c r="M3" s="9">
        <v>2005</v>
      </c>
      <c r="N3" s="9">
        <v>2006</v>
      </c>
      <c r="O3" s="9">
        <v>2007</v>
      </c>
      <c r="P3" s="9">
        <v>2008</v>
      </c>
      <c r="Q3" s="9">
        <v>2009</v>
      </c>
      <c r="R3" s="9">
        <v>2010</v>
      </c>
      <c r="S3" s="9">
        <v>2011</v>
      </c>
      <c r="T3" s="9">
        <v>2012</v>
      </c>
      <c r="U3" s="9">
        <v>2013</v>
      </c>
      <c r="V3" s="9">
        <v>2014</v>
      </c>
      <c r="W3" s="9">
        <v>2015</v>
      </c>
      <c r="X3" s="9">
        <v>2016</v>
      </c>
      <c r="Y3" s="9" t="s">
        <v>1</v>
      </c>
    </row>
    <row r="4" spans="1:25" x14ac:dyDescent="0.2">
      <c r="A4" s="10"/>
      <c r="B4" s="10" t="s">
        <v>2</v>
      </c>
      <c r="C4" s="29"/>
      <c r="D4" s="29">
        <v>4.7567099058956472</v>
      </c>
      <c r="E4" s="29">
        <v>2.1010302256775333</v>
      </c>
      <c r="F4" s="29">
        <v>4.0502912041096408</v>
      </c>
      <c r="G4" s="29">
        <v>3.1669211581188108</v>
      </c>
      <c r="H4" s="29">
        <v>4.2147747291531914</v>
      </c>
      <c r="I4" s="29">
        <v>6.3690018951321008</v>
      </c>
      <c r="J4" s="29">
        <v>4.0172048876297737</v>
      </c>
      <c r="K4" s="29">
        <v>3.8274256769479251</v>
      </c>
      <c r="L4" s="29">
        <v>3.7650839676982173</v>
      </c>
      <c r="M4" s="29">
        <v>2.1131554971586581</v>
      </c>
      <c r="N4" s="29">
        <v>1.4359273484337081</v>
      </c>
      <c r="O4" s="29">
        <v>4.553540914512709</v>
      </c>
      <c r="P4" s="29">
        <v>5.6233843124106642</v>
      </c>
      <c r="Q4" s="29">
        <v>4.4823996522406588</v>
      </c>
      <c r="R4" s="29">
        <v>2.3010595286739886</v>
      </c>
      <c r="S4" s="29">
        <v>2.6646176490431657</v>
      </c>
      <c r="T4" s="29">
        <v>3.5372144335836708</v>
      </c>
      <c r="U4" s="29">
        <v>4.2146834272982545</v>
      </c>
      <c r="V4" s="29">
        <v>3.4842582930730543</v>
      </c>
      <c r="W4" s="29">
        <v>4.0648877491641997</v>
      </c>
      <c r="X4" s="29">
        <v>3.5130492724639453</v>
      </c>
      <c r="Y4" s="29">
        <v>2.5875518780537305</v>
      </c>
    </row>
    <row r="5" spans="1:25" x14ac:dyDescent="0.2">
      <c r="A5" s="12" t="s">
        <v>3</v>
      </c>
      <c r="B5" s="12" t="s">
        <v>68</v>
      </c>
      <c r="C5" s="30"/>
      <c r="D5" s="30">
        <v>3.8819964255412032</v>
      </c>
      <c r="E5" s="30">
        <v>0.45057630285228356</v>
      </c>
      <c r="F5" s="30">
        <v>1.7459845117469825</v>
      </c>
      <c r="G5" s="30">
        <v>2.5761164627964916</v>
      </c>
      <c r="H5" s="30">
        <v>1.65794309702531</v>
      </c>
      <c r="I5" s="30">
        <v>7.7166788935504371</v>
      </c>
      <c r="J5" s="30">
        <v>4.1760331206314021</v>
      </c>
      <c r="K5" s="30">
        <v>2.8961921510781679</v>
      </c>
      <c r="L5" s="30">
        <v>3.7979237847595897</v>
      </c>
      <c r="M5" s="30">
        <v>-2.6545695990368046</v>
      </c>
      <c r="N5" s="30">
        <v>6.7811986196346652E-3</v>
      </c>
      <c r="O5" s="30">
        <v>4.0037626537042854</v>
      </c>
      <c r="P5" s="30">
        <v>6.6380203114105285</v>
      </c>
      <c r="Q5" s="30">
        <v>3.5778858497967008</v>
      </c>
      <c r="R5" s="30">
        <v>-7.4945143199785349</v>
      </c>
      <c r="S5" s="30">
        <v>1.5635865674862401</v>
      </c>
      <c r="T5" s="30">
        <v>4.3714912715886811</v>
      </c>
      <c r="U5" s="30">
        <v>4.3373194446692196</v>
      </c>
      <c r="V5" s="30">
        <v>1.0559389575704472</v>
      </c>
      <c r="W5" s="30">
        <v>2.933716426238604</v>
      </c>
      <c r="X5" s="30">
        <v>2.4185695750972798</v>
      </c>
      <c r="Y5" s="30">
        <v>-0.24719901761781671</v>
      </c>
    </row>
    <row r="6" spans="1:25" x14ac:dyDescent="0.2">
      <c r="A6" s="14" t="s">
        <v>4</v>
      </c>
      <c r="B6" s="14" t="s">
        <v>69</v>
      </c>
      <c r="C6" s="31" t="s">
        <v>5</v>
      </c>
      <c r="D6" s="31" t="s">
        <v>5</v>
      </c>
      <c r="E6" s="31" t="s">
        <v>5</v>
      </c>
      <c r="F6" s="31" t="s">
        <v>5</v>
      </c>
      <c r="G6" s="31" t="s">
        <v>5</v>
      </c>
      <c r="H6" s="31" t="s">
        <v>5</v>
      </c>
      <c r="I6" s="31" t="s">
        <v>5</v>
      </c>
      <c r="J6" s="31" t="s">
        <v>5</v>
      </c>
      <c r="K6" s="31" t="s">
        <v>5</v>
      </c>
      <c r="L6" s="31" t="s">
        <v>5</v>
      </c>
      <c r="M6" s="31" t="s">
        <v>5</v>
      </c>
      <c r="N6" s="31" t="s">
        <v>5</v>
      </c>
      <c r="O6" s="31" t="s">
        <v>5</v>
      </c>
      <c r="P6" s="31" t="s">
        <v>5</v>
      </c>
      <c r="Q6" s="31" t="s">
        <v>5</v>
      </c>
      <c r="R6" s="31" t="s">
        <v>5</v>
      </c>
      <c r="S6" s="31">
        <v>1.5544644001000023</v>
      </c>
      <c r="T6" s="31">
        <v>4.3695618325743766</v>
      </c>
      <c r="U6" s="31">
        <v>4.4334707275704233</v>
      </c>
      <c r="V6" s="31">
        <v>1.3245779155679145</v>
      </c>
      <c r="W6" s="31">
        <v>2.6771962408001997</v>
      </c>
      <c r="X6" s="31">
        <v>2.6912968600258012</v>
      </c>
      <c r="Y6" s="31">
        <v>-0.32578451896466731</v>
      </c>
    </row>
    <row r="7" spans="1:25" x14ac:dyDescent="0.2">
      <c r="A7" s="14" t="s">
        <v>6</v>
      </c>
      <c r="B7" s="14" t="s">
        <v>70</v>
      </c>
      <c r="C7" s="31" t="s">
        <v>5</v>
      </c>
      <c r="D7" s="31" t="s">
        <v>5</v>
      </c>
      <c r="E7" s="31" t="s">
        <v>5</v>
      </c>
      <c r="F7" s="31" t="s">
        <v>5</v>
      </c>
      <c r="G7" s="31" t="s">
        <v>5</v>
      </c>
      <c r="H7" s="31" t="s">
        <v>5</v>
      </c>
      <c r="I7" s="31" t="s">
        <v>5</v>
      </c>
      <c r="J7" s="31" t="s">
        <v>5</v>
      </c>
      <c r="K7" s="31" t="s">
        <v>5</v>
      </c>
      <c r="L7" s="31" t="s">
        <v>5</v>
      </c>
      <c r="M7" s="31" t="s">
        <v>5</v>
      </c>
      <c r="N7" s="31" t="s">
        <v>5</v>
      </c>
      <c r="O7" s="31" t="s">
        <v>5</v>
      </c>
      <c r="P7" s="31" t="s">
        <v>5</v>
      </c>
      <c r="Q7" s="31" t="s">
        <v>5</v>
      </c>
      <c r="R7" s="31" t="s">
        <v>5</v>
      </c>
      <c r="S7" s="31">
        <v>1.5061742326251135</v>
      </c>
      <c r="T7" s="31">
        <v>4.2184110589192301</v>
      </c>
      <c r="U7" s="31">
        <v>3.6607649157173228</v>
      </c>
      <c r="V7" s="31">
        <v>-0.91630676743092465</v>
      </c>
      <c r="W7" s="31">
        <v>4.7369366024572628</v>
      </c>
      <c r="X7" s="31">
        <v>0.38213240408506977</v>
      </c>
      <c r="Y7" s="31">
        <v>0.23218281896133419</v>
      </c>
    </row>
    <row r="8" spans="1:25" x14ac:dyDescent="0.2">
      <c r="A8" s="14" t="s">
        <v>7</v>
      </c>
      <c r="B8" s="14" t="s">
        <v>71</v>
      </c>
      <c r="C8" s="31" t="s">
        <v>5</v>
      </c>
      <c r="D8" s="31" t="s">
        <v>5</v>
      </c>
      <c r="E8" s="31" t="s">
        <v>5</v>
      </c>
      <c r="F8" s="31" t="s">
        <v>5</v>
      </c>
      <c r="G8" s="31" t="s">
        <v>5</v>
      </c>
      <c r="H8" s="31" t="s">
        <v>5</v>
      </c>
      <c r="I8" s="31" t="s">
        <v>5</v>
      </c>
      <c r="J8" s="31" t="s">
        <v>5</v>
      </c>
      <c r="K8" s="31" t="s">
        <v>5</v>
      </c>
      <c r="L8" s="31" t="s">
        <v>5</v>
      </c>
      <c r="M8" s="31" t="s">
        <v>5</v>
      </c>
      <c r="N8" s="31" t="s">
        <v>5</v>
      </c>
      <c r="O8" s="31" t="s">
        <v>5</v>
      </c>
      <c r="P8" s="31" t="s">
        <v>5</v>
      </c>
      <c r="Q8" s="31" t="s">
        <v>5</v>
      </c>
      <c r="R8" s="31" t="s">
        <v>5</v>
      </c>
      <c r="S8" s="31">
        <v>62.282346034951303</v>
      </c>
      <c r="T8" s="31">
        <v>56.590784698173735</v>
      </c>
      <c r="U8" s="31">
        <v>5.0689408493042265</v>
      </c>
      <c r="V8" s="31">
        <v>17.068636845518469</v>
      </c>
      <c r="W8" s="31">
        <v>11.068404808739714</v>
      </c>
      <c r="X8" s="31">
        <v>20.216624370188072</v>
      </c>
      <c r="Y8" s="31">
        <v>11.959631033894297</v>
      </c>
    </row>
    <row r="9" spans="1:25" x14ac:dyDescent="0.2">
      <c r="A9" s="12" t="s">
        <v>8</v>
      </c>
      <c r="B9" s="12" t="s">
        <v>72</v>
      </c>
      <c r="C9" s="30"/>
      <c r="D9" s="30">
        <v>3.7688779390887959</v>
      </c>
      <c r="E9" s="30">
        <v>2.2738794134062204</v>
      </c>
      <c r="F9" s="30">
        <v>6.2896718352874927</v>
      </c>
      <c r="G9" s="30">
        <v>3.672686690907895</v>
      </c>
      <c r="H9" s="30">
        <v>4.5024399405730549</v>
      </c>
      <c r="I9" s="30">
        <v>5.5683076445997415</v>
      </c>
      <c r="J9" s="30">
        <v>3.2604509497979279</v>
      </c>
      <c r="K9" s="30">
        <v>3.5556585391097002</v>
      </c>
      <c r="L9" s="30">
        <v>3.3291553937505682</v>
      </c>
      <c r="M9" s="30">
        <v>6.0922082830093558</v>
      </c>
      <c r="N9" s="30">
        <v>3.3948991191569036</v>
      </c>
      <c r="O9" s="30">
        <v>4.7319217874824631</v>
      </c>
      <c r="P9" s="30">
        <v>5.8675983857031184</v>
      </c>
      <c r="Q9" s="30">
        <v>3.733600389539248</v>
      </c>
      <c r="R9" s="30">
        <v>5.9794730231815834</v>
      </c>
      <c r="S9" s="30">
        <v>1.4556352618568411</v>
      </c>
      <c r="T9" s="30">
        <v>4.5535688595909818</v>
      </c>
      <c r="U9" s="30">
        <v>4.8726327589691181</v>
      </c>
      <c r="V9" s="30">
        <v>5.6393701458560344</v>
      </c>
      <c r="W9" s="30">
        <v>4.3061401056797308</v>
      </c>
      <c r="X9" s="30">
        <v>2.3038239912352765</v>
      </c>
      <c r="Y9" s="30">
        <v>1.8058548802053735</v>
      </c>
    </row>
    <row r="10" spans="1:25" x14ac:dyDescent="0.2">
      <c r="A10" s="16" t="s">
        <v>10</v>
      </c>
      <c r="B10" s="14" t="s">
        <v>73</v>
      </c>
      <c r="C10" s="31" t="s">
        <v>5</v>
      </c>
      <c r="D10" s="31" t="s">
        <v>5</v>
      </c>
      <c r="E10" s="31" t="s">
        <v>5</v>
      </c>
      <c r="F10" s="31" t="s">
        <v>5</v>
      </c>
      <c r="G10" s="31" t="s">
        <v>5</v>
      </c>
      <c r="H10" s="31" t="s">
        <v>5</v>
      </c>
      <c r="I10" s="31" t="s">
        <v>5</v>
      </c>
      <c r="J10" s="31" t="s">
        <v>5</v>
      </c>
      <c r="K10" s="31" t="s">
        <v>5</v>
      </c>
      <c r="L10" s="31" t="s">
        <v>5</v>
      </c>
      <c r="M10" s="31" t="s">
        <v>5</v>
      </c>
      <c r="N10" s="31" t="s">
        <v>5</v>
      </c>
      <c r="O10" s="31" t="s">
        <v>5</v>
      </c>
      <c r="P10" s="31" t="s">
        <v>5</v>
      </c>
      <c r="Q10" s="31" t="s">
        <v>5</v>
      </c>
      <c r="R10" s="31" t="s">
        <v>5</v>
      </c>
      <c r="S10" s="31" t="s">
        <v>5</v>
      </c>
      <c r="T10" s="31" t="s">
        <v>5</v>
      </c>
      <c r="U10" s="31" t="s">
        <v>5</v>
      </c>
      <c r="V10" s="31" t="s">
        <v>5</v>
      </c>
      <c r="W10" s="31" t="s">
        <v>5</v>
      </c>
      <c r="X10" s="31" t="s">
        <v>5</v>
      </c>
      <c r="Y10" s="31" t="s">
        <v>5</v>
      </c>
    </row>
    <row r="11" spans="1:25" x14ac:dyDescent="0.2">
      <c r="A11" s="16" t="s">
        <v>10</v>
      </c>
      <c r="B11" s="14" t="s">
        <v>74</v>
      </c>
      <c r="C11" s="31" t="s">
        <v>5</v>
      </c>
      <c r="D11" s="31" t="s">
        <v>5</v>
      </c>
      <c r="E11" s="31" t="s">
        <v>5</v>
      </c>
      <c r="F11" s="31" t="s">
        <v>5</v>
      </c>
      <c r="G11" s="31" t="s">
        <v>5</v>
      </c>
      <c r="H11" s="31" t="s">
        <v>5</v>
      </c>
      <c r="I11" s="31" t="s">
        <v>5</v>
      </c>
      <c r="J11" s="31" t="s">
        <v>5</v>
      </c>
      <c r="K11" s="31" t="s">
        <v>5</v>
      </c>
      <c r="L11" s="31" t="s">
        <v>5</v>
      </c>
      <c r="M11" s="31" t="s">
        <v>5</v>
      </c>
      <c r="N11" s="31" t="s">
        <v>5</v>
      </c>
      <c r="O11" s="31" t="s">
        <v>5</v>
      </c>
      <c r="P11" s="31" t="s">
        <v>5</v>
      </c>
      <c r="Q11" s="31" t="s">
        <v>5</v>
      </c>
      <c r="R11" s="31" t="s">
        <v>5</v>
      </c>
      <c r="S11" s="31">
        <v>1.9710998590662427</v>
      </c>
      <c r="T11" s="31">
        <v>9.4568228654570419</v>
      </c>
      <c r="U11" s="31">
        <v>5.2915805289189706</v>
      </c>
      <c r="V11" s="31">
        <v>9.2724250044236243</v>
      </c>
      <c r="W11" s="31">
        <v>4.6056410958910305</v>
      </c>
      <c r="X11" s="31">
        <v>8.0886785554854157</v>
      </c>
      <c r="Y11" s="31">
        <v>2.697791387670847</v>
      </c>
    </row>
    <row r="12" spans="1:25" x14ac:dyDescent="0.2">
      <c r="A12" s="16" t="s">
        <v>11</v>
      </c>
      <c r="B12" s="14" t="s">
        <v>75</v>
      </c>
      <c r="C12" s="31" t="s">
        <v>5</v>
      </c>
      <c r="D12" s="31" t="s">
        <v>5</v>
      </c>
      <c r="E12" s="31" t="s">
        <v>5</v>
      </c>
      <c r="F12" s="31" t="s">
        <v>5</v>
      </c>
      <c r="G12" s="31" t="s">
        <v>5</v>
      </c>
      <c r="H12" s="31" t="s">
        <v>5</v>
      </c>
      <c r="I12" s="31" t="s">
        <v>5</v>
      </c>
      <c r="J12" s="31" t="s">
        <v>5</v>
      </c>
      <c r="K12" s="31" t="s">
        <v>5</v>
      </c>
      <c r="L12" s="31" t="s">
        <v>5</v>
      </c>
      <c r="M12" s="31" t="s">
        <v>5</v>
      </c>
      <c r="N12" s="31" t="s">
        <v>5</v>
      </c>
      <c r="O12" s="31" t="s">
        <v>5</v>
      </c>
      <c r="P12" s="31" t="s">
        <v>5</v>
      </c>
      <c r="Q12" s="31" t="s">
        <v>5</v>
      </c>
      <c r="R12" s="31" t="s">
        <v>5</v>
      </c>
      <c r="S12" s="31">
        <v>-4.3506339723491578</v>
      </c>
      <c r="T12" s="31">
        <v>-1.9144850022245379</v>
      </c>
      <c r="U12" s="31">
        <v>2.5019682309999212</v>
      </c>
      <c r="V12" s="31">
        <v>1.8257777714794514</v>
      </c>
      <c r="W12" s="31">
        <v>3.4881560529668434</v>
      </c>
      <c r="X12" s="31">
        <v>-4.2156963398113021</v>
      </c>
      <c r="Y12" s="31">
        <v>-1.1213484045631645</v>
      </c>
    </row>
    <row r="13" spans="1:25" x14ac:dyDescent="0.2">
      <c r="A13" s="16" t="s">
        <v>12</v>
      </c>
      <c r="B13" s="14" t="s">
        <v>76</v>
      </c>
      <c r="C13" s="31" t="s">
        <v>5</v>
      </c>
      <c r="D13" s="31" t="s">
        <v>5</v>
      </c>
      <c r="E13" s="31" t="s">
        <v>5</v>
      </c>
      <c r="F13" s="31" t="s">
        <v>5</v>
      </c>
      <c r="G13" s="31" t="s">
        <v>5</v>
      </c>
      <c r="H13" s="31" t="s">
        <v>5</v>
      </c>
      <c r="I13" s="31" t="s">
        <v>5</v>
      </c>
      <c r="J13" s="31" t="s">
        <v>5</v>
      </c>
      <c r="K13" s="31" t="s">
        <v>5</v>
      </c>
      <c r="L13" s="31" t="s">
        <v>5</v>
      </c>
      <c r="M13" s="31" t="s">
        <v>5</v>
      </c>
      <c r="N13" s="31" t="s">
        <v>5</v>
      </c>
      <c r="O13" s="31" t="s">
        <v>5</v>
      </c>
      <c r="P13" s="31" t="s">
        <v>5</v>
      </c>
      <c r="Q13" s="31" t="s">
        <v>5</v>
      </c>
      <c r="R13" s="31" t="s">
        <v>5</v>
      </c>
      <c r="S13" s="31">
        <v>25.783299390720401</v>
      </c>
      <c r="T13" s="31">
        <v>15.961182958880343</v>
      </c>
      <c r="U13" s="31">
        <v>15.247662465058639</v>
      </c>
      <c r="V13" s="31">
        <v>11.107655725430433</v>
      </c>
      <c r="W13" s="31">
        <v>13.105389737835736</v>
      </c>
      <c r="X13" s="31">
        <v>3.3703001456582911</v>
      </c>
      <c r="Y13" s="31">
        <v>7.431037789614976</v>
      </c>
    </row>
    <row r="14" spans="1:25" x14ac:dyDescent="0.2">
      <c r="A14" s="16" t="s">
        <v>13</v>
      </c>
      <c r="B14" s="14" t="s">
        <v>77</v>
      </c>
      <c r="C14" s="31" t="s">
        <v>5</v>
      </c>
      <c r="D14" s="31" t="s">
        <v>5</v>
      </c>
      <c r="E14" s="31" t="s">
        <v>5</v>
      </c>
      <c r="F14" s="31" t="s">
        <v>5</v>
      </c>
      <c r="G14" s="31" t="s">
        <v>5</v>
      </c>
      <c r="H14" s="31" t="s">
        <v>5</v>
      </c>
      <c r="I14" s="31" t="s">
        <v>5</v>
      </c>
      <c r="J14" s="31" t="s">
        <v>5</v>
      </c>
      <c r="K14" s="31" t="s">
        <v>5</v>
      </c>
      <c r="L14" s="31" t="s">
        <v>5</v>
      </c>
      <c r="M14" s="31" t="s">
        <v>5</v>
      </c>
      <c r="N14" s="31" t="s">
        <v>5</v>
      </c>
      <c r="O14" s="31" t="s">
        <v>5</v>
      </c>
      <c r="P14" s="31" t="s">
        <v>5</v>
      </c>
      <c r="Q14" s="31" t="s">
        <v>5</v>
      </c>
      <c r="R14" s="31" t="s">
        <v>5</v>
      </c>
      <c r="S14" s="31" t="s">
        <v>5</v>
      </c>
      <c r="T14" s="31" t="s">
        <v>5</v>
      </c>
      <c r="U14" s="31" t="s">
        <v>5</v>
      </c>
      <c r="V14" s="31" t="s">
        <v>5</v>
      </c>
      <c r="W14" s="31" t="s">
        <v>5</v>
      </c>
      <c r="X14" s="31" t="s">
        <v>5</v>
      </c>
      <c r="Y14" s="31" t="s">
        <v>5</v>
      </c>
    </row>
    <row r="15" spans="1:25" x14ac:dyDescent="0.2">
      <c r="A15" s="16" t="s">
        <v>14</v>
      </c>
      <c r="B15" s="14" t="s">
        <v>78</v>
      </c>
      <c r="C15" s="31" t="s">
        <v>5</v>
      </c>
      <c r="D15" s="31" t="s">
        <v>5</v>
      </c>
      <c r="E15" s="31" t="s">
        <v>5</v>
      </c>
      <c r="F15" s="31" t="s">
        <v>5</v>
      </c>
      <c r="G15" s="31" t="s">
        <v>5</v>
      </c>
      <c r="H15" s="31" t="s">
        <v>5</v>
      </c>
      <c r="I15" s="31" t="s">
        <v>5</v>
      </c>
      <c r="J15" s="31" t="s">
        <v>5</v>
      </c>
      <c r="K15" s="31" t="s">
        <v>5</v>
      </c>
      <c r="L15" s="31" t="s">
        <v>5</v>
      </c>
      <c r="M15" s="31" t="s">
        <v>5</v>
      </c>
      <c r="N15" s="31" t="s">
        <v>5</v>
      </c>
      <c r="O15" s="31" t="s">
        <v>5</v>
      </c>
      <c r="P15" s="31" t="s">
        <v>5</v>
      </c>
      <c r="Q15" s="31" t="s">
        <v>5</v>
      </c>
      <c r="R15" s="31" t="s">
        <v>5</v>
      </c>
      <c r="S15" s="31">
        <v>1.6651725191734101</v>
      </c>
      <c r="T15" s="31">
        <v>1.9995325103625845</v>
      </c>
      <c r="U15" s="31">
        <v>1.9252276187684032</v>
      </c>
      <c r="V15" s="31">
        <v>2.2509516496770061</v>
      </c>
      <c r="W15" s="31">
        <v>-1.5585622126810961</v>
      </c>
      <c r="X15" s="31">
        <v>-0.55747611503079497</v>
      </c>
      <c r="Y15" s="31">
        <v>-0.50722918851751331</v>
      </c>
    </row>
    <row r="16" spans="1:25" x14ac:dyDescent="0.2">
      <c r="A16" s="16" t="s">
        <v>15</v>
      </c>
      <c r="B16" s="14" t="s">
        <v>79</v>
      </c>
      <c r="C16" s="31" t="s">
        <v>5</v>
      </c>
      <c r="D16" s="31" t="s">
        <v>5</v>
      </c>
      <c r="E16" s="31" t="s">
        <v>5</v>
      </c>
      <c r="F16" s="31" t="s">
        <v>5</v>
      </c>
      <c r="G16" s="31" t="s">
        <v>5</v>
      </c>
      <c r="H16" s="31" t="s">
        <v>5</v>
      </c>
      <c r="I16" s="31" t="s">
        <v>5</v>
      </c>
      <c r="J16" s="31" t="s">
        <v>5</v>
      </c>
      <c r="K16" s="31" t="s">
        <v>5</v>
      </c>
      <c r="L16" s="31" t="s">
        <v>5</v>
      </c>
      <c r="M16" s="31" t="s">
        <v>5</v>
      </c>
      <c r="N16" s="31" t="s">
        <v>5</v>
      </c>
      <c r="O16" s="31" t="s">
        <v>5</v>
      </c>
      <c r="P16" s="31" t="s">
        <v>5</v>
      </c>
      <c r="Q16" s="31" t="s">
        <v>5</v>
      </c>
      <c r="R16" s="31" t="s">
        <v>5</v>
      </c>
      <c r="S16" s="31">
        <v>-1.0704668327520324</v>
      </c>
      <c r="T16" s="31">
        <v>7.9726724651755774</v>
      </c>
      <c r="U16" s="31">
        <v>6.9444728588004523</v>
      </c>
      <c r="V16" s="31">
        <v>13.601947314304496</v>
      </c>
      <c r="W16" s="31">
        <v>4.3370327562473676</v>
      </c>
      <c r="X16" s="31">
        <v>7.9753061527213305</v>
      </c>
      <c r="Y16" s="31">
        <v>2.985228344034951</v>
      </c>
    </row>
    <row r="17" spans="1:25" x14ac:dyDescent="0.2">
      <c r="A17" s="16" t="s">
        <v>16</v>
      </c>
      <c r="B17" s="14" t="s">
        <v>80</v>
      </c>
      <c r="C17" s="31" t="s">
        <v>5</v>
      </c>
      <c r="D17" s="31" t="s">
        <v>5</v>
      </c>
      <c r="E17" s="31" t="s">
        <v>5</v>
      </c>
      <c r="F17" s="31" t="s">
        <v>5</v>
      </c>
      <c r="G17" s="31" t="s">
        <v>5</v>
      </c>
      <c r="H17" s="31" t="s">
        <v>5</v>
      </c>
      <c r="I17" s="31" t="s">
        <v>5</v>
      </c>
      <c r="J17" s="31" t="s">
        <v>5</v>
      </c>
      <c r="K17" s="31" t="s">
        <v>5</v>
      </c>
      <c r="L17" s="31" t="s">
        <v>5</v>
      </c>
      <c r="M17" s="31" t="s">
        <v>5</v>
      </c>
      <c r="N17" s="31" t="s">
        <v>5</v>
      </c>
      <c r="O17" s="31" t="s">
        <v>5</v>
      </c>
      <c r="P17" s="31" t="s">
        <v>5</v>
      </c>
      <c r="Q17" s="31" t="s">
        <v>5</v>
      </c>
      <c r="R17" s="31" t="s">
        <v>5</v>
      </c>
      <c r="S17" s="31">
        <v>8.7475606632456078</v>
      </c>
      <c r="T17" s="31">
        <v>6.200600656876901</v>
      </c>
      <c r="U17" s="31">
        <v>5.7463393566885799</v>
      </c>
      <c r="V17" s="31">
        <v>12.402080603271614</v>
      </c>
      <c r="W17" s="31">
        <v>14.714404722184682</v>
      </c>
      <c r="X17" s="31">
        <v>26.433945534226055</v>
      </c>
      <c r="Y17" s="31">
        <v>9.7292688877131894</v>
      </c>
    </row>
    <row r="18" spans="1:25" x14ac:dyDescent="0.2">
      <c r="A18" s="16" t="s">
        <v>17</v>
      </c>
      <c r="B18" s="14" t="s">
        <v>81</v>
      </c>
      <c r="C18" s="31" t="s">
        <v>5</v>
      </c>
      <c r="D18" s="31" t="s">
        <v>5</v>
      </c>
      <c r="E18" s="31" t="s">
        <v>5</v>
      </c>
      <c r="F18" s="31" t="s">
        <v>5</v>
      </c>
      <c r="G18" s="31" t="s">
        <v>5</v>
      </c>
      <c r="H18" s="31" t="s">
        <v>5</v>
      </c>
      <c r="I18" s="31" t="s">
        <v>5</v>
      </c>
      <c r="J18" s="31" t="s">
        <v>5</v>
      </c>
      <c r="K18" s="31" t="s">
        <v>5</v>
      </c>
      <c r="L18" s="31" t="s">
        <v>5</v>
      </c>
      <c r="M18" s="31" t="s">
        <v>5</v>
      </c>
      <c r="N18" s="31" t="s">
        <v>5</v>
      </c>
      <c r="O18" s="31" t="s">
        <v>5</v>
      </c>
      <c r="P18" s="31" t="s">
        <v>5</v>
      </c>
      <c r="Q18" s="31" t="s">
        <v>5</v>
      </c>
      <c r="R18" s="31" t="s">
        <v>5</v>
      </c>
      <c r="S18" s="31">
        <v>-11.038715021802801</v>
      </c>
      <c r="T18" s="31">
        <v>2.5150242596687633</v>
      </c>
      <c r="U18" s="31">
        <v>-1.5533683879234701</v>
      </c>
      <c r="V18" s="31">
        <v>-5.4891784891221818</v>
      </c>
      <c r="W18" s="31">
        <v>6.6851089100058658</v>
      </c>
      <c r="X18" s="31">
        <v>13.282359733512465</v>
      </c>
      <c r="Y18" s="31">
        <v>-0.56872713396771246</v>
      </c>
    </row>
    <row r="19" spans="1:25" x14ac:dyDescent="0.2">
      <c r="A19" s="12" t="s">
        <v>18</v>
      </c>
      <c r="B19" s="12" t="s">
        <v>82</v>
      </c>
      <c r="C19" s="30"/>
      <c r="D19" s="30">
        <v>4.6341887028120681</v>
      </c>
      <c r="E19" s="30">
        <v>-2.1561319813128819</v>
      </c>
      <c r="F19" s="30">
        <v>3.7711919267181315</v>
      </c>
      <c r="G19" s="30">
        <v>1.4113187231104831</v>
      </c>
      <c r="H19" s="30">
        <v>11.542042852749077</v>
      </c>
      <c r="I19" s="30">
        <v>6.0543298215523293</v>
      </c>
      <c r="J19" s="30">
        <v>6.8049492778986576</v>
      </c>
      <c r="K19" s="30">
        <v>5.2636496813012599</v>
      </c>
      <c r="L19" s="30">
        <v>1.0048124352257446</v>
      </c>
      <c r="M19" s="30">
        <v>1.0743576796682248</v>
      </c>
      <c r="N19" s="30">
        <v>5.0110156025768191</v>
      </c>
      <c r="O19" s="30">
        <v>5.4509116750197109</v>
      </c>
      <c r="P19" s="30">
        <v>3.9229172985633056</v>
      </c>
      <c r="Q19" s="30">
        <v>8.0395598614235979</v>
      </c>
      <c r="R19" s="30">
        <v>0.23520378295950195</v>
      </c>
      <c r="S19" s="30">
        <v>0.76720989923684613</v>
      </c>
      <c r="T19" s="30">
        <v>1.758397627169316</v>
      </c>
      <c r="U19" s="30">
        <v>3.1345024255877405</v>
      </c>
      <c r="V19" s="30">
        <v>5.3784523986758614</v>
      </c>
      <c r="W19" s="30">
        <v>9.6871188044408996</v>
      </c>
      <c r="X19" s="30">
        <v>5.3958158282962927</v>
      </c>
      <c r="Y19" s="30">
        <v>2.9917692956408359</v>
      </c>
    </row>
    <row r="20" spans="1:25" x14ac:dyDescent="0.2">
      <c r="A20" s="14" t="s">
        <v>19</v>
      </c>
      <c r="B20" s="14" t="s">
        <v>83</v>
      </c>
      <c r="C20" s="31" t="s">
        <v>5</v>
      </c>
      <c r="D20" s="31" t="s">
        <v>5</v>
      </c>
      <c r="E20" s="31" t="s">
        <v>5</v>
      </c>
      <c r="F20" s="31" t="s">
        <v>5</v>
      </c>
      <c r="G20" s="31" t="s">
        <v>5</v>
      </c>
      <c r="H20" s="31" t="s">
        <v>5</v>
      </c>
      <c r="I20" s="31" t="s">
        <v>5</v>
      </c>
      <c r="J20" s="31" t="s">
        <v>5</v>
      </c>
      <c r="K20" s="31" t="s">
        <v>5</v>
      </c>
      <c r="L20" s="31" t="s">
        <v>5</v>
      </c>
      <c r="M20" s="31" t="s">
        <v>5</v>
      </c>
      <c r="N20" s="31" t="s">
        <v>5</v>
      </c>
      <c r="O20" s="31" t="s">
        <v>5</v>
      </c>
      <c r="P20" s="31" t="s">
        <v>5</v>
      </c>
      <c r="Q20" s="31" t="s">
        <v>5</v>
      </c>
      <c r="R20" s="31" t="s">
        <v>5</v>
      </c>
      <c r="S20" s="31">
        <v>0.34281774329575398</v>
      </c>
      <c r="T20" s="31">
        <v>-0.16131634687756957</v>
      </c>
      <c r="U20" s="31">
        <v>1.4192491087777768</v>
      </c>
      <c r="V20" s="31">
        <v>-2.3796756470906928</v>
      </c>
      <c r="W20" s="31">
        <v>8.2600860745876759</v>
      </c>
      <c r="X20" s="31">
        <v>0.86241526084788234</v>
      </c>
      <c r="Y20" s="31">
        <v>0.36535225611966382</v>
      </c>
    </row>
    <row r="21" spans="1:25" x14ac:dyDescent="0.2">
      <c r="A21" s="14" t="s">
        <v>20</v>
      </c>
      <c r="B21" s="14" t="s">
        <v>84</v>
      </c>
      <c r="C21" s="31" t="s">
        <v>5</v>
      </c>
      <c r="D21" s="31" t="s">
        <v>5</v>
      </c>
      <c r="E21" s="31" t="s">
        <v>5</v>
      </c>
      <c r="F21" s="31" t="s">
        <v>5</v>
      </c>
      <c r="G21" s="31" t="s">
        <v>5</v>
      </c>
      <c r="H21" s="31" t="s">
        <v>5</v>
      </c>
      <c r="I21" s="31" t="s">
        <v>5</v>
      </c>
      <c r="J21" s="31" t="s">
        <v>5</v>
      </c>
      <c r="K21" s="31" t="s">
        <v>5</v>
      </c>
      <c r="L21" s="31" t="s">
        <v>5</v>
      </c>
      <c r="M21" s="31" t="s">
        <v>5</v>
      </c>
      <c r="N21" s="31" t="s">
        <v>5</v>
      </c>
      <c r="O21" s="31" t="s">
        <v>5</v>
      </c>
      <c r="P21" s="31" t="s">
        <v>5</v>
      </c>
      <c r="Q21" s="31" t="s">
        <v>5</v>
      </c>
      <c r="R21" s="31" t="s">
        <v>5</v>
      </c>
      <c r="S21" s="31" t="s">
        <v>5</v>
      </c>
      <c r="T21" s="31" t="s">
        <v>5</v>
      </c>
      <c r="U21" s="31" t="s">
        <v>5</v>
      </c>
      <c r="V21" s="31" t="s">
        <v>5</v>
      </c>
      <c r="W21" s="31" t="s">
        <v>5</v>
      </c>
      <c r="X21" s="31" t="s">
        <v>5</v>
      </c>
      <c r="Y21" s="31" t="s">
        <v>5</v>
      </c>
    </row>
    <row r="22" spans="1:25" x14ac:dyDescent="0.2">
      <c r="A22" s="14" t="s">
        <v>21</v>
      </c>
      <c r="B22" s="14" t="s">
        <v>85</v>
      </c>
      <c r="C22" s="31" t="s">
        <v>5</v>
      </c>
      <c r="D22" s="31" t="s">
        <v>5</v>
      </c>
      <c r="E22" s="31" t="s">
        <v>5</v>
      </c>
      <c r="F22" s="31" t="s">
        <v>5</v>
      </c>
      <c r="G22" s="31" t="s">
        <v>5</v>
      </c>
      <c r="H22" s="31" t="s">
        <v>5</v>
      </c>
      <c r="I22" s="31" t="s">
        <v>5</v>
      </c>
      <c r="J22" s="31" t="s">
        <v>5</v>
      </c>
      <c r="K22" s="31" t="s">
        <v>5</v>
      </c>
      <c r="L22" s="31" t="s">
        <v>5</v>
      </c>
      <c r="M22" s="31" t="s">
        <v>5</v>
      </c>
      <c r="N22" s="31" t="s">
        <v>5</v>
      </c>
      <c r="O22" s="31" t="s">
        <v>5</v>
      </c>
      <c r="P22" s="31" t="s">
        <v>5</v>
      </c>
      <c r="Q22" s="31" t="s">
        <v>5</v>
      </c>
      <c r="R22" s="31" t="s">
        <v>5</v>
      </c>
      <c r="S22" s="31">
        <v>1.4376241048136649</v>
      </c>
      <c r="T22" s="31">
        <v>4.7582481141481594</v>
      </c>
      <c r="U22" s="31">
        <v>5.6889792729777611</v>
      </c>
      <c r="V22" s="31">
        <v>16.465638400195985</v>
      </c>
      <c r="W22" s="31">
        <v>11.396507229854464</v>
      </c>
      <c r="X22" s="31">
        <v>10.67330940747685</v>
      </c>
      <c r="Y22" s="31">
        <v>5.7782354561416014</v>
      </c>
    </row>
    <row r="23" spans="1:25" x14ac:dyDescent="0.2">
      <c r="A23" s="12" t="s">
        <v>22</v>
      </c>
      <c r="B23" s="12" t="s">
        <v>86</v>
      </c>
      <c r="C23" s="30"/>
      <c r="D23" s="30">
        <v>6.4374068886129976</v>
      </c>
      <c r="E23" s="30">
        <v>3.6322077543702704</v>
      </c>
      <c r="F23" s="30">
        <v>4.6579520459911095</v>
      </c>
      <c r="G23" s="30">
        <v>2.0356120161873434</v>
      </c>
      <c r="H23" s="30">
        <v>5.7460368066752778</v>
      </c>
      <c r="I23" s="30">
        <v>7.0502235291655779</v>
      </c>
      <c r="J23" s="30">
        <v>7.3889934604334542</v>
      </c>
      <c r="K23" s="30">
        <v>3.5028516632571325</v>
      </c>
      <c r="L23" s="30">
        <v>4.5670939343950891</v>
      </c>
      <c r="M23" s="30">
        <v>3.6100152043249381</v>
      </c>
      <c r="N23" s="30">
        <v>1.0986182948420691</v>
      </c>
      <c r="O23" s="30">
        <v>5.6573211355361224</v>
      </c>
      <c r="P23" s="30">
        <v>4.6074561715724798</v>
      </c>
      <c r="Q23" s="30">
        <v>5.2409464684816527</v>
      </c>
      <c r="R23" s="30">
        <v>3.4302443752184359</v>
      </c>
      <c r="S23" s="30">
        <v>5.3017153190826036</v>
      </c>
      <c r="T23" s="30">
        <v>4.3364823525176348</v>
      </c>
      <c r="U23" s="30">
        <v>3.0615345779391419</v>
      </c>
      <c r="V23" s="30">
        <v>2.6148547542084231</v>
      </c>
      <c r="W23" s="30">
        <v>3.4280826546812762</v>
      </c>
      <c r="X23" s="30">
        <v>2.1108004516501779</v>
      </c>
      <c r="Y23" s="30">
        <v>3.1988534948707041</v>
      </c>
    </row>
    <row r="24" spans="1:25" x14ac:dyDescent="0.2">
      <c r="A24" s="14" t="s">
        <v>23</v>
      </c>
      <c r="B24" s="14" t="s">
        <v>87</v>
      </c>
      <c r="C24" s="31" t="s">
        <v>5</v>
      </c>
      <c r="D24" s="31" t="s">
        <v>5</v>
      </c>
      <c r="E24" s="31" t="s">
        <v>5</v>
      </c>
      <c r="F24" s="31" t="s">
        <v>5</v>
      </c>
      <c r="G24" s="31" t="s">
        <v>5</v>
      </c>
      <c r="H24" s="31" t="s">
        <v>5</v>
      </c>
      <c r="I24" s="31" t="s">
        <v>5</v>
      </c>
      <c r="J24" s="31" t="s">
        <v>5</v>
      </c>
      <c r="K24" s="31" t="s">
        <v>5</v>
      </c>
      <c r="L24" s="31" t="s">
        <v>5</v>
      </c>
      <c r="M24" s="31" t="s">
        <v>5</v>
      </c>
      <c r="N24" s="31" t="s">
        <v>5</v>
      </c>
      <c r="O24" s="31" t="s">
        <v>5</v>
      </c>
      <c r="P24" s="31" t="s">
        <v>5</v>
      </c>
      <c r="Q24" s="31" t="s">
        <v>5</v>
      </c>
      <c r="R24" s="31" t="s">
        <v>5</v>
      </c>
      <c r="S24" s="31">
        <v>4.9252465407452917</v>
      </c>
      <c r="T24" s="31">
        <v>3.9867831836185275</v>
      </c>
      <c r="U24" s="31">
        <v>2.628568072715197</v>
      </c>
      <c r="V24" s="31">
        <v>2.3196009697732194</v>
      </c>
      <c r="W24" s="31">
        <v>2.5865312357070991</v>
      </c>
      <c r="X24" s="31">
        <v>1.2304894330788017</v>
      </c>
      <c r="Y24" s="31">
        <v>2.6490304634479571</v>
      </c>
    </row>
    <row r="25" spans="1:25" x14ac:dyDescent="0.2">
      <c r="A25" s="14" t="s">
        <v>24</v>
      </c>
      <c r="B25" s="14" t="s">
        <v>88</v>
      </c>
      <c r="C25" s="31" t="s">
        <v>5</v>
      </c>
      <c r="D25" s="31" t="s">
        <v>5</v>
      </c>
      <c r="E25" s="31" t="s">
        <v>5</v>
      </c>
      <c r="F25" s="31" t="s">
        <v>5</v>
      </c>
      <c r="G25" s="31" t="s">
        <v>5</v>
      </c>
      <c r="H25" s="31" t="s">
        <v>5</v>
      </c>
      <c r="I25" s="31" t="s">
        <v>5</v>
      </c>
      <c r="J25" s="31" t="s">
        <v>5</v>
      </c>
      <c r="K25" s="31" t="s">
        <v>5</v>
      </c>
      <c r="L25" s="31" t="s">
        <v>5</v>
      </c>
      <c r="M25" s="31" t="s">
        <v>5</v>
      </c>
      <c r="N25" s="31" t="s">
        <v>5</v>
      </c>
      <c r="O25" s="31" t="s">
        <v>5</v>
      </c>
      <c r="P25" s="31" t="s">
        <v>5</v>
      </c>
      <c r="Q25" s="31" t="s">
        <v>5</v>
      </c>
      <c r="R25" s="31" t="s">
        <v>5</v>
      </c>
      <c r="S25" s="31">
        <v>7.8200430931299962</v>
      </c>
      <c r="T25" s="31">
        <v>6.6129337785696833</v>
      </c>
      <c r="U25" s="31">
        <v>5.810607987098507</v>
      </c>
      <c r="V25" s="31">
        <v>4.4331590695818335</v>
      </c>
      <c r="W25" s="31">
        <v>8.5058427170040432</v>
      </c>
      <c r="X25" s="31">
        <v>7.1326636475520218</v>
      </c>
      <c r="Y25" s="31">
        <v>6.162600317686298</v>
      </c>
    </row>
    <row r="26" spans="1:25" x14ac:dyDescent="0.2">
      <c r="A26" s="14" t="s">
        <v>25</v>
      </c>
      <c r="B26" s="14" t="s">
        <v>89</v>
      </c>
      <c r="C26" s="31" t="s">
        <v>26</v>
      </c>
      <c r="D26" s="31" t="s">
        <v>26</v>
      </c>
      <c r="E26" s="31" t="s">
        <v>26</v>
      </c>
      <c r="F26" s="31" t="s">
        <v>26</v>
      </c>
      <c r="G26" s="31" t="s">
        <v>26</v>
      </c>
      <c r="H26" s="31" t="s">
        <v>26</v>
      </c>
      <c r="I26" s="31" t="s">
        <v>26</v>
      </c>
      <c r="J26" s="31" t="s">
        <v>26</v>
      </c>
      <c r="K26" s="31" t="s">
        <v>26</v>
      </c>
      <c r="L26" s="31" t="s">
        <v>26</v>
      </c>
      <c r="M26" s="31" t="s">
        <v>26</v>
      </c>
      <c r="N26" s="31" t="s">
        <v>26</v>
      </c>
      <c r="O26" s="31" t="s">
        <v>26</v>
      </c>
      <c r="P26" s="31" t="s">
        <v>26</v>
      </c>
      <c r="Q26" s="31" t="s">
        <v>26</v>
      </c>
      <c r="R26" s="31" t="s">
        <v>26</v>
      </c>
      <c r="S26" s="31" t="s">
        <v>26</v>
      </c>
      <c r="T26" s="31" t="s">
        <v>26</v>
      </c>
      <c r="U26" s="31" t="s">
        <v>26</v>
      </c>
      <c r="V26" s="31" t="s">
        <v>26</v>
      </c>
      <c r="W26" s="31" t="s">
        <v>26</v>
      </c>
      <c r="X26" s="31" t="s">
        <v>26</v>
      </c>
      <c r="Y26" s="31" t="s">
        <v>26</v>
      </c>
    </row>
    <row r="27" spans="1:25" x14ac:dyDescent="0.2">
      <c r="A27" s="12" t="s">
        <v>27</v>
      </c>
      <c r="B27" s="12" t="s">
        <v>90</v>
      </c>
      <c r="C27" s="30"/>
      <c r="D27" s="30">
        <v>1.5339802730022711</v>
      </c>
      <c r="E27" s="30">
        <v>0.16857125038787046</v>
      </c>
      <c r="F27" s="30">
        <v>8.9529217637341532</v>
      </c>
      <c r="G27" s="30">
        <v>2.7012138255724096</v>
      </c>
      <c r="H27" s="30">
        <v>3.2428673865187108</v>
      </c>
      <c r="I27" s="30">
        <v>4.1467107647226413</v>
      </c>
      <c r="J27" s="30">
        <v>3.0388269818891018</v>
      </c>
      <c r="K27" s="30">
        <v>1.4561452467627305</v>
      </c>
      <c r="L27" s="30">
        <v>8.1800095037072964</v>
      </c>
      <c r="M27" s="30">
        <v>5.5044696933762225</v>
      </c>
      <c r="N27" s="30">
        <v>0.51591235549400949</v>
      </c>
      <c r="O27" s="30">
        <v>3.2973112719957953</v>
      </c>
      <c r="P27" s="30">
        <v>7.2115022773115385</v>
      </c>
      <c r="Q27" s="30">
        <v>2.7598385753369286</v>
      </c>
      <c r="R27" s="30">
        <v>56.414481458583651</v>
      </c>
      <c r="S27" s="30">
        <v>11.745587514161812</v>
      </c>
      <c r="T27" s="30">
        <v>6.6966602232076582</v>
      </c>
      <c r="U27" s="30">
        <v>13.337599617556876</v>
      </c>
      <c r="V27" s="30">
        <v>8.8795959811866823</v>
      </c>
      <c r="W27" s="30">
        <v>5.2531958699362775</v>
      </c>
      <c r="X27" s="30">
        <v>9.940885252452361</v>
      </c>
      <c r="Y27" s="30">
        <v>9.4251762678482862</v>
      </c>
    </row>
    <row r="28" spans="1:25" x14ac:dyDescent="0.2">
      <c r="A28" s="14" t="s">
        <v>28</v>
      </c>
      <c r="B28" s="14" t="s">
        <v>91</v>
      </c>
      <c r="C28" s="31" t="s">
        <v>5</v>
      </c>
      <c r="D28" s="31" t="s">
        <v>5</v>
      </c>
      <c r="E28" s="31" t="s">
        <v>5</v>
      </c>
      <c r="F28" s="31" t="s">
        <v>5</v>
      </c>
      <c r="G28" s="31" t="s">
        <v>5</v>
      </c>
      <c r="H28" s="31" t="s">
        <v>5</v>
      </c>
      <c r="I28" s="31" t="s">
        <v>5</v>
      </c>
      <c r="J28" s="31" t="s">
        <v>5</v>
      </c>
      <c r="K28" s="31" t="s">
        <v>5</v>
      </c>
      <c r="L28" s="31" t="s">
        <v>5</v>
      </c>
      <c r="M28" s="31" t="s">
        <v>5</v>
      </c>
      <c r="N28" s="31" t="s">
        <v>5</v>
      </c>
      <c r="O28" s="31" t="s">
        <v>5</v>
      </c>
      <c r="P28" s="31" t="s">
        <v>5</v>
      </c>
      <c r="Q28" s="31" t="s">
        <v>5</v>
      </c>
      <c r="R28" s="31" t="s">
        <v>5</v>
      </c>
      <c r="S28" s="31">
        <v>8.3444378644080786</v>
      </c>
      <c r="T28" s="31">
        <v>4.3349030519461422</v>
      </c>
      <c r="U28" s="31">
        <v>15.684244388955292</v>
      </c>
      <c r="V28" s="31">
        <v>11.720348986017115</v>
      </c>
      <c r="W28" s="31">
        <v>8.2940404149590421</v>
      </c>
      <c r="X28" s="31">
        <v>9.2368626824038955</v>
      </c>
      <c r="Y28" s="31">
        <v>8.6182940554136565</v>
      </c>
    </row>
    <row r="29" spans="1:25" x14ac:dyDescent="0.2">
      <c r="A29" s="14" t="s">
        <v>29</v>
      </c>
      <c r="B29" s="14" t="s">
        <v>92</v>
      </c>
      <c r="C29" s="31" t="s">
        <v>5</v>
      </c>
      <c r="D29" s="31" t="s">
        <v>5</v>
      </c>
      <c r="E29" s="31" t="s">
        <v>5</v>
      </c>
      <c r="F29" s="31" t="s">
        <v>5</v>
      </c>
      <c r="G29" s="31" t="s">
        <v>5</v>
      </c>
      <c r="H29" s="31" t="s">
        <v>5</v>
      </c>
      <c r="I29" s="31" t="s">
        <v>5</v>
      </c>
      <c r="J29" s="31" t="s">
        <v>5</v>
      </c>
      <c r="K29" s="31" t="s">
        <v>5</v>
      </c>
      <c r="L29" s="31" t="s">
        <v>5</v>
      </c>
      <c r="M29" s="31" t="s">
        <v>5</v>
      </c>
      <c r="N29" s="31" t="s">
        <v>5</v>
      </c>
      <c r="O29" s="31" t="s">
        <v>5</v>
      </c>
      <c r="P29" s="31" t="s">
        <v>5</v>
      </c>
      <c r="Q29" s="31" t="s">
        <v>5</v>
      </c>
      <c r="R29" s="31" t="s">
        <v>5</v>
      </c>
      <c r="S29" s="31">
        <v>10.020014824485855</v>
      </c>
      <c r="T29" s="31">
        <v>3.5815297894054652</v>
      </c>
      <c r="U29" s="31">
        <v>15.801348110829224</v>
      </c>
      <c r="V29" s="31">
        <v>1.3189303327503126</v>
      </c>
      <c r="W29" s="31">
        <v>7.7936861846302179</v>
      </c>
      <c r="X29" s="31">
        <v>6.1288221435502663</v>
      </c>
      <c r="Y29" s="31">
        <v>0.93835519398722056</v>
      </c>
    </row>
    <row r="30" spans="1:25" x14ac:dyDescent="0.2">
      <c r="A30" s="14" t="s">
        <v>30</v>
      </c>
      <c r="B30" s="14" t="s">
        <v>93</v>
      </c>
      <c r="C30" s="31" t="s">
        <v>5</v>
      </c>
      <c r="D30" s="31" t="s">
        <v>5</v>
      </c>
      <c r="E30" s="31" t="s">
        <v>5</v>
      </c>
      <c r="F30" s="31" t="s">
        <v>5</v>
      </c>
      <c r="G30" s="31" t="s">
        <v>5</v>
      </c>
      <c r="H30" s="31" t="s">
        <v>5</v>
      </c>
      <c r="I30" s="31" t="s">
        <v>5</v>
      </c>
      <c r="J30" s="31" t="s">
        <v>5</v>
      </c>
      <c r="K30" s="31" t="s">
        <v>5</v>
      </c>
      <c r="L30" s="31" t="s">
        <v>5</v>
      </c>
      <c r="M30" s="31" t="s">
        <v>5</v>
      </c>
      <c r="N30" s="31" t="s">
        <v>5</v>
      </c>
      <c r="O30" s="31" t="s">
        <v>5</v>
      </c>
      <c r="P30" s="31" t="s">
        <v>5</v>
      </c>
      <c r="Q30" s="31" t="s">
        <v>5</v>
      </c>
      <c r="R30" s="31" t="s">
        <v>5</v>
      </c>
      <c r="S30" s="31">
        <v>3.2328977436646227</v>
      </c>
      <c r="T30" s="31">
        <v>3.707227463504907</v>
      </c>
      <c r="U30" s="31">
        <v>23.843153978322647</v>
      </c>
      <c r="V30" s="31">
        <v>10.481730037677437</v>
      </c>
      <c r="W30" s="31">
        <v>-2.9578485552599858</v>
      </c>
      <c r="X30" s="31">
        <v>4.5647260189285532</v>
      </c>
      <c r="Y30" s="31">
        <v>6.2443580586850231</v>
      </c>
    </row>
    <row r="31" spans="1:25" x14ac:dyDescent="0.2">
      <c r="A31" s="14" t="s">
        <v>31</v>
      </c>
      <c r="B31" s="14" t="s">
        <v>94</v>
      </c>
      <c r="C31" s="31" t="s">
        <v>5</v>
      </c>
      <c r="D31" s="31" t="s">
        <v>5</v>
      </c>
      <c r="E31" s="31" t="s">
        <v>5</v>
      </c>
      <c r="F31" s="31" t="s">
        <v>5</v>
      </c>
      <c r="G31" s="31" t="s">
        <v>5</v>
      </c>
      <c r="H31" s="31" t="s">
        <v>5</v>
      </c>
      <c r="I31" s="31" t="s">
        <v>5</v>
      </c>
      <c r="J31" s="31" t="s">
        <v>5</v>
      </c>
      <c r="K31" s="31" t="s">
        <v>5</v>
      </c>
      <c r="L31" s="31" t="s">
        <v>5</v>
      </c>
      <c r="M31" s="31" t="s">
        <v>5</v>
      </c>
      <c r="N31" s="31" t="s">
        <v>5</v>
      </c>
      <c r="O31" s="31" t="s">
        <v>5</v>
      </c>
      <c r="P31" s="31" t="s">
        <v>5</v>
      </c>
      <c r="Q31" s="31" t="s">
        <v>5</v>
      </c>
      <c r="R31" s="31" t="s">
        <v>5</v>
      </c>
      <c r="S31" s="31">
        <v>-2.4039639524827834</v>
      </c>
      <c r="T31" s="31">
        <v>15.724551838221984</v>
      </c>
      <c r="U31" s="31">
        <v>9.3182812393679342</v>
      </c>
      <c r="V31" s="31">
        <v>-0.70967250240997259</v>
      </c>
      <c r="W31" s="31">
        <v>6.6046245079999579</v>
      </c>
      <c r="X31" s="31">
        <v>14.108353852476796</v>
      </c>
      <c r="Y31" s="31">
        <v>2.9932341247470617</v>
      </c>
    </row>
    <row r="32" spans="1:25" x14ac:dyDescent="0.2">
      <c r="A32" s="14" t="s">
        <v>32</v>
      </c>
      <c r="B32" s="14" t="s">
        <v>95</v>
      </c>
      <c r="C32" s="31" t="s">
        <v>5</v>
      </c>
      <c r="D32" s="31" t="s">
        <v>5</v>
      </c>
      <c r="E32" s="31" t="s">
        <v>5</v>
      </c>
      <c r="F32" s="31" t="s">
        <v>5</v>
      </c>
      <c r="G32" s="31" t="s">
        <v>5</v>
      </c>
      <c r="H32" s="31" t="s">
        <v>5</v>
      </c>
      <c r="I32" s="31" t="s">
        <v>5</v>
      </c>
      <c r="J32" s="31" t="s">
        <v>5</v>
      </c>
      <c r="K32" s="31" t="s">
        <v>5</v>
      </c>
      <c r="L32" s="31" t="s">
        <v>5</v>
      </c>
      <c r="M32" s="31" t="s">
        <v>5</v>
      </c>
      <c r="N32" s="31" t="s">
        <v>5</v>
      </c>
      <c r="O32" s="31" t="s">
        <v>5</v>
      </c>
      <c r="P32" s="31" t="s">
        <v>5</v>
      </c>
      <c r="Q32" s="31" t="s">
        <v>5</v>
      </c>
      <c r="R32" s="31" t="s">
        <v>5</v>
      </c>
      <c r="S32" s="31">
        <v>57.290993366219595</v>
      </c>
      <c r="T32" s="31">
        <v>6.5194228908320753</v>
      </c>
      <c r="U32" s="31">
        <v>2.3235672967488483</v>
      </c>
      <c r="V32" s="31">
        <v>15.8628474785246</v>
      </c>
      <c r="W32" s="31">
        <v>5.6617900797049856</v>
      </c>
      <c r="X32" s="31">
        <v>14.321648409859719</v>
      </c>
      <c r="Y32" s="31">
        <v>23.772445944853501</v>
      </c>
    </row>
    <row r="33" spans="1:25" x14ac:dyDescent="0.2">
      <c r="A33" s="14" t="s">
        <v>33</v>
      </c>
      <c r="B33" s="14" t="s">
        <v>96</v>
      </c>
      <c r="C33" s="31" t="s">
        <v>5</v>
      </c>
      <c r="D33" s="31" t="s">
        <v>5</v>
      </c>
      <c r="E33" s="31" t="s">
        <v>5</v>
      </c>
      <c r="F33" s="31" t="s">
        <v>5</v>
      </c>
      <c r="G33" s="31" t="s">
        <v>5</v>
      </c>
      <c r="H33" s="31" t="s">
        <v>5</v>
      </c>
      <c r="I33" s="31" t="s">
        <v>5</v>
      </c>
      <c r="J33" s="31" t="s">
        <v>5</v>
      </c>
      <c r="K33" s="31" t="s">
        <v>5</v>
      </c>
      <c r="L33" s="31" t="s">
        <v>5</v>
      </c>
      <c r="M33" s="31" t="s">
        <v>5</v>
      </c>
      <c r="N33" s="31" t="s">
        <v>5</v>
      </c>
      <c r="O33" s="31" t="s">
        <v>5</v>
      </c>
      <c r="P33" s="31" t="s">
        <v>5</v>
      </c>
      <c r="Q33" s="31" t="s">
        <v>5</v>
      </c>
      <c r="R33" s="31" t="s">
        <v>5</v>
      </c>
      <c r="S33" s="31"/>
      <c r="T33" s="31"/>
      <c r="U33" s="31"/>
      <c r="V33" s="31"/>
      <c r="W33" s="31"/>
      <c r="X33" s="31"/>
      <c r="Y33" s="31"/>
    </row>
    <row r="34" spans="1:25" x14ac:dyDescent="0.2">
      <c r="A34" s="12" t="s">
        <v>34</v>
      </c>
      <c r="B34" s="12" t="s">
        <v>97</v>
      </c>
      <c r="C34" s="30"/>
      <c r="D34" s="30">
        <v>5.2553743709104168</v>
      </c>
      <c r="E34" s="30">
        <v>5.113205738037081</v>
      </c>
      <c r="F34" s="30">
        <v>2.9918387665314583</v>
      </c>
      <c r="G34" s="30">
        <v>5.3844195628575733</v>
      </c>
      <c r="H34" s="30">
        <v>5.4014201939830002</v>
      </c>
      <c r="I34" s="30">
        <v>6.6691021681685072</v>
      </c>
      <c r="J34" s="30">
        <v>1.1802547135873738</v>
      </c>
      <c r="K34" s="30">
        <v>6.4798009966007726</v>
      </c>
      <c r="L34" s="30">
        <v>3.292748784475009</v>
      </c>
      <c r="M34" s="30">
        <v>1.7095513338346535</v>
      </c>
      <c r="N34" s="30">
        <v>-0.61129100132993131</v>
      </c>
      <c r="O34" s="30">
        <v>2.926988050045793</v>
      </c>
      <c r="P34" s="30">
        <v>4.6323309934257111</v>
      </c>
      <c r="Q34" s="30">
        <v>5.141236986109746</v>
      </c>
      <c r="R34" s="30">
        <v>-0.26760204425522716</v>
      </c>
      <c r="S34" s="30">
        <v>0.96971035843881737</v>
      </c>
      <c r="T34" s="30">
        <v>1.6537207977366819</v>
      </c>
      <c r="U34" s="30">
        <v>2.7813221151308483</v>
      </c>
      <c r="V34" s="30">
        <v>1.9857099256250308</v>
      </c>
      <c r="W34" s="30">
        <v>4.7376343087782686</v>
      </c>
      <c r="X34" s="30">
        <v>5.1437108767488411</v>
      </c>
      <c r="Y34" s="30">
        <v>3.5645246291665984</v>
      </c>
    </row>
    <row r="35" spans="1:25" x14ac:dyDescent="0.2">
      <c r="A35" s="14" t="s">
        <v>35</v>
      </c>
      <c r="B35" s="14" t="s">
        <v>98</v>
      </c>
      <c r="C35" s="31" t="s">
        <v>5</v>
      </c>
      <c r="D35" s="31" t="s">
        <v>5</v>
      </c>
      <c r="E35" s="31" t="s">
        <v>5</v>
      </c>
      <c r="F35" s="31" t="s">
        <v>5</v>
      </c>
      <c r="G35" s="31" t="s">
        <v>5</v>
      </c>
      <c r="H35" s="31" t="s">
        <v>5</v>
      </c>
      <c r="I35" s="31" t="s">
        <v>5</v>
      </c>
      <c r="J35" s="31" t="s">
        <v>5</v>
      </c>
      <c r="K35" s="31" t="s">
        <v>5</v>
      </c>
      <c r="L35" s="31" t="s">
        <v>5</v>
      </c>
      <c r="M35" s="31" t="s">
        <v>5</v>
      </c>
      <c r="N35" s="31" t="s">
        <v>5</v>
      </c>
      <c r="O35" s="31" t="s">
        <v>5</v>
      </c>
      <c r="P35" s="31" t="s">
        <v>5</v>
      </c>
      <c r="Q35" s="31" t="s">
        <v>5</v>
      </c>
      <c r="R35" s="31" t="s">
        <v>5</v>
      </c>
      <c r="S35" s="31">
        <v>-2.7911238025865686</v>
      </c>
      <c r="T35" s="31">
        <v>-6.363018282289346</v>
      </c>
      <c r="U35" s="31">
        <v>-0.49579227040877072</v>
      </c>
      <c r="V35" s="31">
        <v>-7.6292254257088388</v>
      </c>
      <c r="W35" s="31">
        <v>5.2478968084425901</v>
      </c>
      <c r="X35" s="31">
        <v>0.64381856171212348</v>
      </c>
      <c r="Y35" s="31">
        <v>1.1398115751961768</v>
      </c>
    </row>
    <row r="36" spans="1:25" x14ac:dyDescent="0.2">
      <c r="A36" s="14" t="s">
        <v>36</v>
      </c>
      <c r="B36" s="14" t="s">
        <v>99</v>
      </c>
      <c r="C36" s="31" t="s">
        <v>5</v>
      </c>
      <c r="D36" s="31" t="s">
        <v>5</v>
      </c>
      <c r="E36" s="31" t="s">
        <v>5</v>
      </c>
      <c r="F36" s="31" t="s">
        <v>5</v>
      </c>
      <c r="G36" s="31" t="s">
        <v>5</v>
      </c>
      <c r="H36" s="31" t="s">
        <v>5</v>
      </c>
      <c r="I36" s="31" t="s">
        <v>5</v>
      </c>
      <c r="J36" s="31" t="s">
        <v>5</v>
      </c>
      <c r="K36" s="31" t="s">
        <v>5</v>
      </c>
      <c r="L36" s="31" t="s">
        <v>5</v>
      </c>
      <c r="M36" s="31" t="s">
        <v>5</v>
      </c>
      <c r="N36" s="31" t="s">
        <v>5</v>
      </c>
      <c r="O36" s="31" t="s">
        <v>5</v>
      </c>
      <c r="P36" s="31" t="s">
        <v>5</v>
      </c>
      <c r="Q36" s="31" t="s">
        <v>5</v>
      </c>
      <c r="R36" s="31" t="s">
        <v>5</v>
      </c>
      <c r="S36" s="31">
        <v>2.5894177414627961</v>
      </c>
      <c r="T36" s="31">
        <v>2.632731044944137</v>
      </c>
      <c r="U36" s="31">
        <v>2.080193194271061</v>
      </c>
      <c r="V36" s="31">
        <v>2.3334193456751109</v>
      </c>
      <c r="W36" s="31">
        <v>5.2449456031499579</v>
      </c>
      <c r="X36" s="31">
        <v>6.1110745416112451</v>
      </c>
      <c r="Y36" s="31">
        <v>5.901565049297929</v>
      </c>
    </row>
    <row r="37" spans="1:25" x14ac:dyDescent="0.2">
      <c r="A37" s="14" t="s">
        <v>37</v>
      </c>
      <c r="B37" s="14" t="s">
        <v>100</v>
      </c>
      <c r="C37" s="31" t="s">
        <v>5</v>
      </c>
      <c r="D37" s="31" t="s">
        <v>5</v>
      </c>
      <c r="E37" s="31" t="s">
        <v>5</v>
      </c>
      <c r="F37" s="31" t="s">
        <v>5</v>
      </c>
      <c r="G37" s="31" t="s">
        <v>5</v>
      </c>
      <c r="H37" s="31" t="s">
        <v>5</v>
      </c>
      <c r="I37" s="31" t="s">
        <v>5</v>
      </c>
      <c r="J37" s="31" t="s">
        <v>5</v>
      </c>
      <c r="K37" s="31" t="s">
        <v>5</v>
      </c>
      <c r="L37" s="31" t="s">
        <v>5</v>
      </c>
      <c r="M37" s="31" t="s">
        <v>5</v>
      </c>
      <c r="N37" s="31" t="s">
        <v>5</v>
      </c>
      <c r="O37" s="31" t="s">
        <v>5</v>
      </c>
      <c r="P37" s="31" t="s">
        <v>5</v>
      </c>
      <c r="Q37" s="31" t="s">
        <v>5</v>
      </c>
      <c r="R37" s="31" t="s">
        <v>5</v>
      </c>
      <c r="S37" s="31">
        <v>1.6776203826307921</v>
      </c>
      <c r="T37" s="31">
        <v>4.4941980203371372</v>
      </c>
      <c r="U37" s="31">
        <v>5.1556597152887775</v>
      </c>
      <c r="V37" s="31">
        <v>0.89806036962103519</v>
      </c>
      <c r="W37" s="31">
        <v>6.010581828197445</v>
      </c>
      <c r="X37" s="31">
        <v>6.4197047189601903</v>
      </c>
      <c r="Y37" s="31">
        <v>-0.55481035168173776</v>
      </c>
    </row>
    <row r="38" spans="1:25" x14ac:dyDescent="0.2">
      <c r="A38" s="14" t="s">
        <v>38</v>
      </c>
      <c r="B38" s="14" t="s">
        <v>101</v>
      </c>
      <c r="C38" s="31" t="s">
        <v>5</v>
      </c>
      <c r="D38" s="31" t="s">
        <v>5</v>
      </c>
      <c r="E38" s="31" t="s">
        <v>5</v>
      </c>
      <c r="F38" s="31" t="s">
        <v>5</v>
      </c>
      <c r="G38" s="31" t="s">
        <v>5</v>
      </c>
      <c r="H38" s="31" t="s">
        <v>5</v>
      </c>
      <c r="I38" s="31" t="s">
        <v>5</v>
      </c>
      <c r="J38" s="31" t="s">
        <v>5</v>
      </c>
      <c r="K38" s="31" t="s">
        <v>5</v>
      </c>
      <c r="L38" s="31" t="s">
        <v>5</v>
      </c>
      <c r="M38" s="31" t="s">
        <v>5</v>
      </c>
      <c r="N38" s="31" t="s">
        <v>5</v>
      </c>
      <c r="O38" s="31" t="s">
        <v>5</v>
      </c>
      <c r="P38" s="31" t="s">
        <v>5</v>
      </c>
      <c r="Q38" s="31" t="s">
        <v>5</v>
      </c>
      <c r="R38" s="31" t="s">
        <v>5</v>
      </c>
      <c r="S38" s="31">
        <v>4.8086069753168204E-3</v>
      </c>
      <c r="T38" s="31">
        <v>2.5479857565717197</v>
      </c>
      <c r="U38" s="31">
        <v>4.3055604190183772</v>
      </c>
      <c r="V38" s="31">
        <v>3.6456625106573028</v>
      </c>
      <c r="W38" s="31">
        <v>-1.1230908143309364</v>
      </c>
      <c r="X38" s="31">
        <v>0.4703075371156018</v>
      </c>
      <c r="Y38" s="31">
        <v>-4.0065897421060441</v>
      </c>
    </row>
    <row r="39" spans="1:25" x14ac:dyDescent="0.2">
      <c r="A39" s="14" t="s">
        <v>39</v>
      </c>
      <c r="B39" s="14" t="s">
        <v>102</v>
      </c>
      <c r="C39" s="31" t="s">
        <v>5</v>
      </c>
      <c r="D39" s="31" t="s">
        <v>5</v>
      </c>
      <c r="E39" s="31" t="s">
        <v>5</v>
      </c>
      <c r="F39" s="31" t="s">
        <v>5</v>
      </c>
      <c r="G39" s="31" t="s">
        <v>5</v>
      </c>
      <c r="H39" s="31" t="s">
        <v>5</v>
      </c>
      <c r="I39" s="31" t="s">
        <v>5</v>
      </c>
      <c r="J39" s="31" t="s">
        <v>5</v>
      </c>
      <c r="K39" s="31" t="s">
        <v>5</v>
      </c>
      <c r="L39" s="31" t="s">
        <v>5</v>
      </c>
      <c r="M39" s="31" t="s">
        <v>5</v>
      </c>
      <c r="N39" s="31" t="s">
        <v>5</v>
      </c>
      <c r="O39" s="31" t="s">
        <v>5</v>
      </c>
      <c r="P39" s="31" t="s">
        <v>5</v>
      </c>
      <c r="Q39" s="31" t="s">
        <v>5</v>
      </c>
      <c r="R39" s="31" t="s">
        <v>5</v>
      </c>
      <c r="S39" s="31">
        <v>-3.7395572683241198</v>
      </c>
      <c r="T39" s="31">
        <v>-2.6766960674549694</v>
      </c>
      <c r="U39" s="31">
        <v>3.2034639740238049</v>
      </c>
      <c r="V39" s="31">
        <v>4.0800182847028879</v>
      </c>
      <c r="W39" s="31">
        <v>3.5339047658836193</v>
      </c>
      <c r="X39" s="31">
        <v>2.9145154146356447</v>
      </c>
      <c r="Y39" s="31">
        <v>2.6105908503888031</v>
      </c>
    </row>
    <row r="40" spans="1:25" x14ac:dyDescent="0.2">
      <c r="A40" s="12" t="s">
        <v>40</v>
      </c>
      <c r="B40" s="12" t="s">
        <v>103</v>
      </c>
      <c r="C40" s="30"/>
      <c r="D40" s="30">
        <v>1.9932129548152488</v>
      </c>
      <c r="E40" s="30">
        <v>-1.4934317534129775</v>
      </c>
      <c r="F40" s="30">
        <v>4.0639650893590158</v>
      </c>
      <c r="G40" s="30">
        <v>5.2485879369746726</v>
      </c>
      <c r="H40" s="30">
        <v>2.1947174479041252</v>
      </c>
      <c r="I40" s="30">
        <v>5.5122430604673553</v>
      </c>
      <c r="J40" s="30">
        <v>2.7745468971531011</v>
      </c>
      <c r="K40" s="30">
        <v>3.6662534475256479</v>
      </c>
      <c r="L40" s="30">
        <v>3.7422011365403307</v>
      </c>
      <c r="M40" s="30">
        <v>-2.322083206887271E-2</v>
      </c>
      <c r="N40" s="30">
        <v>3.7072151896829268</v>
      </c>
      <c r="O40" s="30">
        <v>11.657996479140721</v>
      </c>
      <c r="P40" s="30">
        <v>4.858189726468396</v>
      </c>
      <c r="Q40" s="30">
        <v>9.0791562676058533</v>
      </c>
      <c r="R40" s="30">
        <v>-10.540557778976051</v>
      </c>
      <c r="S40" s="30">
        <v>-0.64254961965862378</v>
      </c>
      <c r="T40" s="30">
        <v>0.23041039698944132</v>
      </c>
      <c r="U40" s="30">
        <v>4.7638853342790384</v>
      </c>
      <c r="V40" s="30">
        <v>4.0327710484859125</v>
      </c>
      <c r="W40" s="30">
        <v>1.3563763279867942</v>
      </c>
      <c r="X40" s="30">
        <v>0.87627873898870234</v>
      </c>
      <c r="Y40" s="30">
        <v>2.5837029391138202</v>
      </c>
    </row>
    <row r="41" spans="1:25" x14ac:dyDescent="0.2">
      <c r="A41" s="14" t="s">
        <v>41</v>
      </c>
      <c r="B41" s="14" t="s">
        <v>104</v>
      </c>
      <c r="C41" s="31" t="s">
        <v>5</v>
      </c>
      <c r="D41" s="31" t="s">
        <v>5</v>
      </c>
      <c r="E41" s="31" t="s">
        <v>5</v>
      </c>
      <c r="F41" s="31" t="s">
        <v>5</v>
      </c>
      <c r="G41" s="31" t="s">
        <v>5</v>
      </c>
      <c r="H41" s="31" t="s">
        <v>5</v>
      </c>
      <c r="I41" s="31" t="s">
        <v>5</v>
      </c>
      <c r="J41" s="31" t="s">
        <v>5</v>
      </c>
      <c r="K41" s="31" t="s">
        <v>5</v>
      </c>
      <c r="L41" s="31" t="s">
        <v>5</v>
      </c>
      <c r="M41" s="31" t="s">
        <v>5</v>
      </c>
      <c r="N41" s="31" t="s">
        <v>5</v>
      </c>
      <c r="O41" s="31" t="s">
        <v>5</v>
      </c>
      <c r="P41" s="31" t="s">
        <v>5</v>
      </c>
      <c r="Q41" s="31" t="s">
        <v>5</v>
      </c>
      <c r="R41" s="31" t="s">
        <v>5</v>
      </c>
      <c r="S41" s="31">
        <v>-5.8502797426638011</v>
      </c>
      <c r="T41" s="31">
        <v>3.0782439784431688</v>
      </c>
      <c r="U41" s="31">
        <v>14.886970786653322</v>
      </c>
      <c r="V41" s="31">
        <v>-2.0739312705044739</v>
      </c>
      <c r="W41" s="31">
        <v>5.5568159823479846</v>
      </c>
      <c r="X41" s="31">
        <v>-6.8701174639461726</v>
      </c>
      <c r="Y41" s="31">
        <v>7.0253539045053657</v>
      </c>
    </row>
    <row r="42" spans="1:25" x14ac:dyDescent="0.2">
      <c r="A42" s="14" t="s">
        <v>42</v>
      </c>
      <c r="B42" s="14" t="s">
        <v>105</v>
      </c>
      <c r="C42" s="31" t="s">
        <v>5</v>
      </c>
      <c r="D42" s="31" t="s">
        <v>5</v>
      </c>
      <c r="E42" s="31" t="s">
        <v>5</v>
      </c>
      <c r="F42" s="31" t="s">
        <v>5</v>
      </c>
      <c r="G42" s="31" t="s">
        <v>5</v>
      </c>
      <c r="H42" s="31" t="s">
        <v>5</v>
      </c>
      <c r="I42" s="31" t="s">
        <v>5</v>
      </c>
      <c r="J42" s="31" t="s">
        <v>5</v>
      </c>
      <c r="K42" s="31" t="s">
        <v>5</v>
      </c>
      <c r="L42" s="31" t="s">
        <v>5</v>
      </c>
      <c r="M42" s="31" t="s">
        <v>5</v>
      </c>
      <c r="N42" s="31" t="s">
        <v>5</v>
      </c>
      <c r="O42" s="31" t="s">
        <v>5</v>
      </c>
      <c r="P42" s="31" t="s">
        <v>5</v>
      </c>
      <c r="Q42" s="31" t="s">
        <v>5</v>
      </c>
      <c r="R42" s="31" t="s">
        <v>5</v>
      </c>
      <c r="S42" s="31">
        <v>-2.5033428729711886</v>
      </c>
      <c r="T42" s="31">
        <v>-3.7133774344664658</v>
      </c>
      <c r="U42" s="31">
        <v>0.32601981397242241</v>
      </c>
      <c r="V42" s="31">
        <v>-1.08943761777617</v>
      </c>
      <c r="W42" s="31">
        <v>-2.368450536352853</v>
      </c>
      <c r="X42" s="31">
        <v>7.9121688348384538</v>
      </c>
      <c r="Y42" s="31">
        <v>1.0073537906483665</v>
      </c>
    </row>
    <row r="43" spans="1:25" x14ac:dyDescent="0.2">
      <c r="A43" s="14" t="s">
        <v>43</v>
      </c>
      <c r="B43" s="14" t="s">
        <v>106</v>
      </c>
      <c r="C43" s="31" t="s">
        <v>5</v>
      </c>
      <c r="D43" s="31" t="s">
        <v>5</v>
      </c>
      <c r="E43" s="31" t="s">
        <v>5</v>
      </c>
      <c r="F43" s="31" t="s">
        <v>5</v>
      </c>
      <c r="G43" s="31" t="s">
        <v>5</v>
      </c>
      <c r="H43" s="31" t="s">
        <v>5</v>
      </c>
      <c r="I43" s="31" t="s">
        <v>5</v>
      </c>
      <c r="J43" s="31" t="s">
        <v>5</v>
      </c>
      <c r="K43" s="31" t="s">
        <v>5</v>
      </c>
      <c r="L43" s="31" t="s">
        <v>5</v>
      </c>
      <c r="M43" s="31" t="s">
        <v>5</v>
      </c>
      <c r="N43" s="31" t="s">
        <v>5</v>
      </c>
      <c r="O43" s="31" t="s">
        <v>5</v>
      </c>
      <c r="P43" s="31" t="s">
        <v>5</v>
      </c>
      <c r="Q43" s="31" t="s">
        <v>5</v>
      </c>
      <c r="R43" s="31" t="s">
        <v>5</v>
      </c>
      <c r="S43" s="31">
        <v>14.877926436120759</v>
      </c>
      <c r="T43" s="31">
        <v>-6.1811620107927752</v>
      </c>
      <c r="U43" s="31">
        <v>0.14697343591232936</v>
      </c>
      <c r="V43" s="31">
        <v>-1.3887630677803458</v>
      </c>
      <c r="W43" s="31">
        <v>0.77260158194997075</v>
      </c>
      <c r="X43" s="31">
        <v>-1.1021569092202128</v>
      </c>
      <c r="Y43" s="31">
        <v>-5.0854956906484858</v>
      </c>
    </row>
    <row r="44" spans="1:25" x14ac:dyDescent="0.2">
      <c r="A44" s="14" t="s">
        <v>44</v>
      </c>
      <c r="B44" s="14" t="s">
        <v>107</v>
      </c>
      <c r="C44" s="31" t="s">
        <v>5</v>
      </c>
      <c r="D44" s="31" t="s">
        <v>5</v>
      </c>
      <c r="E44" s="31" t="s">
        <v>5</v>
      </c>
      <c r="F44" s="31" t="s">
        <v>5</v>
      </c>
      <c r="G44" s="31" t="s">
        <v>5</v>
      </c>
      <c r="H44" s="31" t="s">
        <v>5</v>
      </c>
      <c r="I44" s="31" t="s">
        <v>5</v>
      </c>
      <c r="J44" s="31" t="s">
        <v>5</v>
      </c>
      <c r="K44" s="31" t="s">
        <v>5</v>
      </c>
      <c r="L44" s="31" t="s">
        <v>5</v>
      </c>
      <c r="M44" s="31" t="s">
        <v>5</v>
      </c>
      <c r="N44" s="31" t="s">
        <v>5</v>
      </c>
      <c r="O44" s="31" t="s">
        <v>5</v>
      </c>
      <c r="P44" s="31" t="s">
        <v>5</v>
      </c>
      <c r="Q44" s="31" t="s">
        <v>5</v>
      </c>
      <c r="R44" s="31" t="s">
        <v>5</v>
      </c>
      <c r="S44" s="31">
        <v>-0.15502736269911566</v>
      </c>
      <c r="T44" s="31">
        <v>-1.0869793679127611</v>
      </c>
      <c r="U44" s="31">
        <v>0.39730967430116948</v>
      </c>
      <c r="V44" s="31">
        <v>2.8885085141199056</v>
      </c>
      <c r="W44" s="31">
        <v>2.9198253138836066</v>
      </c>
      <c r="X44" s="31">
        <v>4.2465487389881389</v>
      </c>
      <c r="Y44" s="31">
        <v>-16.046609004616698</v>
      </c>
    </row>
    <row r="45" spans="1:25" x14ac:dyDescent="0.2">
      <c r="A45" s="14" t="s">
        <v>45</v>
      </c>
      <c r="B45" s="14" t="s">
        <v>108</v>
      </c>
      <c r="C45" s="31" t="s">
        <v>5</v>
      </c>
      <c r="D45" s="31" t="s">
        <v>5</v>
      </c>
      <c r="E45" s="31" t="s">
        <v>5</v>
      </c>
      <c r="F45" s="31" t="s">
        <v>5</v>
      </c>
      <c r="G45" s="31" t="s">
        <v>5</v>
      </c>
      <c r="H45" s="31" t="s">
        <v>5</v>
      </c>
      <c r="I45" s="31" t="s">
        <v>5</v>
      </c>
      <c r="J45" s="31" t="s">
        <v>5</v>
      </c>
      <c r="K45" s="31" t="s">
        <v>5</v>
      </c>
      <c r="L45" s="31" t="s">
        <v>5</v>
      </c>
      <c r="M45" s="31" t="s">
        <v>5</v>
      </c>
      <c r="N45" s="31" t="s">
        <v>5</v>
      </c>
      <c r="O45" s="31" t="s">
        <v>5</v>
      </c>
      <c r="P45" s="31" t="s">
        <v>5</v>
      </c>
      <c r="Q45" s="31" t="s">
        <v>5</v>
      </c>
      <c r="R45" s="31" t="s">
        <v>5</v>
      </c>
      <c r="S45" s="31">
        <v>-11.720332982782665</v>
      </c>
      <c r="T45" s="31">
        <v>-1.0764864256548776</v>
      </c>
      <c r="U45" s="31">
        <v>0.51807238033234171</v>
      </c>
      <c r="V45" s="31">
        <v>2.2324814708036911</v>
      </c>
      <c r="W45" s="31">
        <v>-6.9203609565505531E-2</v>
      </c>
      <c r="X45" s="31">
        <v>7.2779797108767781</v>
      </c>
      <c r="Y45" s="31">
        <v>24.532092245545329</v>
      </c>
    </row>
    <row r="46" spans="1:25" x14ac:dyDescent="0.2">
      <c r="A46" s="14" t="s">
        <v>46</v>
      </c>
      <c r="B46" s="14" t="s">
        <v>109</v>
      </c>
      <c r="C46" s="31" t="s">
        <v>5</v>
      </c>
      <c r="D46" s="31" t="s">
        <v>5</v>
      </c>
      <c r="E46" s="31" t="s">
        <v>5</v>
      </c>
      <c r="F46" s="31" t="s">
        <v>5</v>
      </c>
      <c r="G46" s="31" t="s">
        <v>5</v>
      </c>
      <c r="H46" s="31" t="s">
        <v>5</v>
      </c>
      <c r="I46" s="31" t="s">
        <v>5</v>
      </c>
      <c r="J46" s="31" t="s">
        <v>5</v>
      </c>
      <c r="K46" s="31" t="s">
        <v>5</v>
      </c>
      <c r="L46" s="31" t="s">
        <v>5</v>
      </c>
      <c r="M46" s="31" t="s">
        <v>5</v>
      </c>
      <c r="N46" s="31" t="s">
        <v>5</v>
      </c>
      <c r="O46" s="31" t="s">
        <v>5</v>
      </c>
      <c r="P46" s="31" t="s">
        <v>5</v>
      </c>
      <c r="Q46" s="31" t="s">
        <v>5</v>
      </c>
      <c r="R46" s="31" t="s">
        <v>5</v>
      </c>
      <c r="S46" s="31" t="s">
        <v>5</v>
      </c>
      <c r="T46" s="31" t="s">
        <v>5</v>
      </c>
      <c r="U46" s="31" t="s">
        <v>5</v>
      </c>
      <c r="V46" s="31" t="s">
        <v>5</v>
      </c>
      <c r="W46" s="31" t="s">
        <v>5</v>
      </c>
      <c r="X46" s="31" t="s">
        <v>5</v>
      </c>
      <c r="Y46" s="31" t="s">
        <v>5</v>
      </c>
    </row>
    <row r="47" spans="1:25" x14ac:dyDescent="0.2">
      <c r="A47" s="14" t="s">
        <v>47</v>
      </c>
      <c r="B47" s="14" t="s">
        <v>110</v>
      </c>
      <c r="C47" s="31" t="s">
        <v>5</v>
      </c>
      <c r="D47" s="31" t="s">
        <v>5</v>
      </c>
      <c r="E47" s="31" t="s">
        <v>5</v>
      </c>
      <c r="F47" s="31" t="s">
        <v>5</v>
      </c>
      <c r="G47" s="31" t="s">
        <v>5</v>
      </c>
      <c r="H47" s="31" t="s">
        <v>5</v>
      </c>
      <c r="I47" s="31" t="s">
        <v>5</v>
      </c>
      <c r="J47" s="31" t="s">
        <v>5</v>
      </c>
      <c r="K47" s="31" t="s">
        <v>5</v>
      </c>
      <c r="L47" s="31" t="s">
        <v>5</v>
      </c>
      <c r="M47" s="31" t="s">
        <v>5</v>
      </c>
      <c r="N47" s="31" t="s">
        <v>5</v>
      </c>
      <c r="O47" s="31" t="s">
        <v>5</v>
      </c>
      <c r="P47" s="31" t="s">
        <v>5</v>
      </c>
      <c r="Q47" s="31" t="s">
        <v>5</v>
      </c>
      <c r="R47" s="31" t="s">
        <v>5</v>
      </c>
      <c r="S47" s="31" t="s">
        <v>5</v>
      </c>
      <c r="T47" s="31" t="s">
        <v>5</v>
      </c>
      <c r="U47" s="31" t="s">
        <v>5</v>
      </c>
      <c r="V47" s="31" t="s">
        <v>5</v>
      </c>
      <c r="W47" s="31" t="s">
        <v>5</v>
      </c>
      <c r="X47" s="31" t="s">
        <v>5</v>
      </c>
      <c r="Y47" s="31" t="s">
        <v>5</v>
      </c>
    </row>
    <row r="48" spans="1:25" x14ac:dyDescent="0.2">
      <c r="A48" s="14" t="s">
        <v>48</v>
      </c>
      <c r="B48" s="14" t="s">
        <v>111</v>
      </c>
      <c r="C48" s="31" t="s">
        <v>5</v>
      </c>
      <c r="D48" s="31" t="s">
        <v>5</v>
      </c>
      <c r="E48" s="31" t="s">
        <v>5</v>
      </c>
      <c r="F48" s="31" t="s">
        <v>5</v>
      </c>
      <c r="G48" s="31" t="s">
        <v>5</v>
      </c>
      <c r="H48" s="31" t="s">
        <v>5</v>
      </c>
      <c r="I48" s="31" t="s">
        <v>5</v>
      </c>
      <c r="J48" s="31" t="s">
        <v>5</v>
      </c>
      <c r="K48" s="31" t="s">
        <v>5</v>
      </c>
      <c r="L48" s="31" t="s">
        <v>5</v>
      </c>
      <c r="M48" s="31" t="s">
        <v>5</v>
      </c>
      <c r="N48" s="31" t="s">
        <v>5</v>
      </c>
      <c r="O48" s="31" t="s">
        <v>5</v>
      </c>
      <c r="P48" s="31" t="s">
        <v>5</v>
      </c>
      <c r="Q48" s="31" t="s">
        <v>5</v>
      </c>
      <c r="R48" s="31" t="s">
        <v>5</v>
      </c>
      <c r="S48" s="31" t="s">
        <v>5</v>
      </c>
      <c r="T48" s="31" t="s">
        <v>5</v>
      </c>
      <c r="U48" s="31" t="s">
        <v>5</v>
      </c>
      <c r="V48" s="31" t="s">
        <v>5</v>
      </c>
      <c r="W48" s="31" t="s">
        <v>5</v>
      </c>
      <c r="X48" s="31" t="s">
        <v>5</v>
      </c>
      <c r="Y48" s="31" t="s">
        <v>5</v>
      </c>
    </row>
    <row r="49" spans="1:25" x14ac:dyDescent="0.2">
      <c r="A49" s="14" t="s">
        <v>49</v>
      </c>
      <c r="B49" s="14" t="s">
        <v>112</v>
      </c>
      <c r="C49" s="31" t="s">
        <v>5</v>
      </c>
      <c r="D49" s="31" t="s">
        <v>5</v>
      </c>
      <c r="E49" s="31" t="s">
        <v>5</v>
      </c>
      <c r="F49" s="31" t="s">
        <v>5</v>
      </c>
      <c r="G49" s="31" t="s">
        <v>5</v>
      </c>
      <c r="H49" s="31" t="s">
        <v>5</v>
      </c>
      <c r="I49" s="31" t="s">
        <v>5</v>
      </c>
      <c r="J49" s="31" t="s">
        <v>5</v>
      </c>
      <c r="K49" s="31" t="s">
        <v>5</v>
      </c>
      <c r="L49" s="31" t="s">
        <v>5</v>
      </c>
      <c r="M49" s="31" t="s">
        <v>5</v>
      </c>
      <c r="N49" s="31" t="s">
        <v>5</v>
      </c>
      <c r="O49" s="31" t="s">
        <v>5</v>
      </c>
      <c r="P49" s="31" t="s">
        <v>5</v>
      </c>
      <c r="Q49" s="31" t="s">
        <v>5</v>
      </c>
      <c r="R49" s="31" t="s">
        <v>5</v>
      </c>
      <c r="S49" s="31" t="s">
        <v>5</v>
      </c>
      <c r="T49" s="31" t="s">
        <v>5</v>
      </c>
      <c r="U49" s="31" t="s">
        <v>5</v>
      </c>
      <c r="V49" s="31" t="s">
        <v>5</v>
      </c>
      <c r="W49" s="31" t="s">
        <v>5</v>
      </c>
      <c r="X49" s="31" t="s">
        <v>5</v>
      </c>
      <c r="Y49" s="31" t="s">
        <v>5</v>
      </c>
    </row>
    <row r="50" spans="1:25" x14ac:dyDescent="0.2">
      <c r="A50" s="14" t="s">
        <v>50</v>
      </c>
      <c r="B50" s="14" t="s">
        <v>113</v>
      </c>
      <c r="C50" s="31"/>
      <c r="D50" s="31"/>
      <c r="E50" s="31"/>
      <c r="F50" s="31"/>
      <c r="G50" s="31"/>
      <c r="H50" s="31"/>
      <c r="I50" s="31"/>
      <c r="J50" s="31"/>
      <c r="K50" s="31"/>
      <c r="L50" s="31"/>
      <c r="M50" s="31"/>
      <c r="N50" s="31"/>
      <c r="O50" s="31"/>
      <c r="P50" s="31"/>
      <c r="Q50" s="31"/>
      <c r="R50" s="31"/>
      <c r="S50" s="31">
        <v>2.0545590410381749</v>
      </c>
      <c r="T50" s="31">
        <v>1.8927070122752951</v>
      </c>
      <c r="U50" s="31">
        <v>4.7701540789298633</v>
      </c>
      <c r="V50" s="31">
        <v>8.9771590153627869</v>
      </c>
      <c r="W50" s="31">
        <v>0.65158488932043213</v>
      </c>
      <c r="X50" s="31">
        <v>0.78831243595463718</v>
      </c>
      <c r="Y50" s="31">
        <v>1.8278831012202801</v>
      </c>
    </row>
    <row r="51" spans="1:25" x14ac:dyDescent="0.2">
      <c r="A51" s="12" t="s">
        <v>51</v>
      </c>
      <c r="B51" s="12" t="s">
        <v>114</v>
      </c>
      <c r="C51" s="30"/>
      <c r="D51" s="30">
        <v>11.080273840054929</v>
      </c>
      <c r="E51" s="30">
        <v>0.76002946277404249</v>
      </c>
      <c r="F51" s="30">
        <v>3.541369570719084</v>
      </c>
      <c r="G51" s="30">
        <v>0.22883171379521627</v>
      </c>
      <c r="H51" s="30">
        <v>1.8155929753670534</v>
      </c>
      <c r="I51" s="30">
        <v>2.1959362121276342</v>
      </c>
      <c r="J51" s="30">
        <v>4.3394153680730057</v>
      </c>
      <c r="K51" s="30">
        <v>1.6620519450997904</v>
      </c>
      <c r="L51" s="30">
        <v>3.856738996508895</v>
      </c>
      <c r="M51" s="30">
        <v>1.5104773594525369</v>
      </c>
      <c r="N51" s="30">
        <v>3.9021171106903552</v>
      </c>
      <c r="O51" s="30">
        <v>4.0102135136920083</v>
      </c>
      <c r="P51" s="30">
        <v>8.2486275778133518</v>
      </c>
      <c r="Q51" s="30">
        <v>2.7208731607300223</v>
      </c>
      <c r="R51" s="30">
        <v>4.1698829515244427</v>
      </c>
      <c r="S51" s="30">
        <v>2.6618300342184682</v>
      </c>
      <c r="T51" s="30">
        <v>-3.2447683749947629</v>
      </c>
      <c r="U51" s="30">
        <v>-1.8573252120385746</v>
      </c>
      <c r="V51" s="30">
        <v>0.87864280505085901</v>
      </c>
      <c r="W51" s="30">
        <v>2.2669659776839381</v>
      </c>
      <c r="X51" s="30">
        <v>5.7264216265673156</v>
      </c>
      <c r="Y51" s="30">
        <v>1.5115526577818912</v>
      </c>
    </row>
    <row r="52" spans="1:25" x14ac:dyDescent="0.2">
      <c r="A52" s="14" t="s">
        <v>52</v>
      </c>
      <c r="B52" s="14" t="s">
        <v>115</v>
      </c>
      <c r="C52" s="31" t="s">
        <v>5</v>
      </c>
      <c r="D52" s="31" t="s">
        <v>5</v>
      </c>
      <c r="E52" s="31" t="s">
        <v>5</v>
      </c>
      <c r="F52" s="31" t="s">
        <v>5</v>
      </c>
      <c r="G52" s="31" t="s">
        <v>5</v>
      </c>
      <c r="H52" s="31" t="s">
        <v>5</v>
      </c>
      <c r="I52" s="31" t="s">
        <v>5</v>
      </c>
      <c r="J52" s="31" t="s">
        <v>5</v>
      </c>
      <c r="K52" s="31" t="s">
        <v>5</v>
      </c>
      <c r="L52" s="31" t="s">
        <v>5</v>
      </c>
      <c r="M52" s="31" t="s">
        <v>5</v>
      </c>
      <c r="N52" s="31" t="s">
        <v>5</v>
      </c>
      <c r="O52" s="31" t="s">
        <v>5</v>
      </c>
      <c r="P52" s="31" t="s">
        <v>5</v>
      </c>
      <c r="Q52" s="31" t="s">
        <v>5</v>
      </c>
      <c r="R52" s="31" t="s">
        <v>5</v>
      </c>
      <c r="S52" s="31">
        <v>2.9122991752904284</v>
      </c>
      <c r="T52" s="31">
        <v>-2.7861390717596493</v>
      </c>
      <c r="U52" s="31">
        <v>0.55757635586159893</v>
      </c>
      <c r="V52" s="31">
        <v>-4.1379186359299638</v>
      </c>
      <c r="W52" s="31">
        <v>-0.88887861148162983</v>
      </c>
      <c r="X52" s="31">
        <v>4.3291024959711848</v>
      </c>
      <c r="Y52" s="31">
        <v>2.9852247005618864</v>
      </c>
    </row>
    <row r="53" spans="1:25" x14ac:dyDescent="0.2">
      <c r="A53" s="14" t="s">
        <v>53</v>
      </c>
      <c r="B53" s="14" t="s">
        <v>116</v>
      </c>
      <c r="C53" s="31" t="s">
        <v>5</v>
      </c>
      <c r="D53" s="31" t="s">
        <v>5</v>
      </c>
      <c r="E53" s="31" t="s">
        <v>5</v>
      </c>
      <c r="F53" s="31" t="s">
        <v>5</v>
      </c>
      <c r="G53" s="31" t="s">
        <v>5</v>
      </c>
      <c r="H53" s="31" t="s">
        <v>5</v>
      </c>
      <c r="I53" s="31" t="s">
        <v>5</v>
      </c>
      <c r="J53" s="31" t="s">
        <v>5</v>
      </c>
      <c r="K53" s="31" t="s">
        <v>5</v>
      </c>
      <c r="L53" s="31" t="s">
        <v>5</v>
      </c>
      <c r="M53" s="31" t="s">
        <v>5</v>
      </c>
      <c r="N53" s="31" t="s">
        <v>5</v>
      </c>
      <c r="O53" s="31" t="s">
        <v>5</v>
      </c>
      <c r="P53" s="31" t="s">
        <v>5</v>
      </c>
      <c r="Q53" s="31" t="s">
        <v>5</v>
      </c>
      <c r="R53" s="31" t="s">
        <v>5</v>
      </c>
      <c r="S53" s="31">
        <v>4.9941022663770553</v>
      </c>
      <c r="T53" s="31">
        <v>4.9296733168494882</v>
      </c>
      <c r="U53" s="31">
        <v>2.9088989669030099</v>
      </c>
      <c r="V53" s="31">
        <v>1.0696485472411155</v>
      </c>
      <c r="W53" s="31">
        <v>1.279360487487196</v>
      </c>
      <c r="X53" s="31">
        <v>5.9991167640542216</v>
      </c>
      <c r="Y53" s="31">
        <v>0.95602439802937056</v>
      </c>
    </row>
    <row r="54" spans="1:25" x14ac:dyDescent="0.2">
      <c r="A54" s="17" t="s">
        <v>54</v>
      </c>
      <c r="B54" s="17" t="s">
        <v>117</v>
      </c>
      <c r="C54" s="32" t="s">
        <v>5</v>
      </c>
      <c r="D54" s="32" t="s">
        <v>5</v>
      </c>
      <c r="E54" s="32" t="s">
        <v>5</v>
      </c>
      <c r="F54" s="32" t="s">
        <v>5</v>
      </c>
      <c r="G54" s="32" t="s">
        <v>5</v>
      </c>
      <c r="H54" s="32" t="s">
        <v>5</v>
      </c>
      <c r="I54" s="32" t="s">
        <v>5</v>
      </c>
      <c r="J54" s="32" t="s">
        <v>5</v>
      </c>
      <c r="K54" s="32" t="s">
        <v>5</v>
      </c>
      <c r="L54" s="32" t="s">
        <v>5</v>
      </c>
      <c r="M54" s="32" t="s">
        <v>5</v>
      </c>
      <c r="N54" s="32" t="s">
        <v>5</v>
      </c>
      <c r="O54" s="32" t="s">
        <v>5</v>
      </c>
      <c r="P54" s="32" t="s">
        <v>5</v>
      </c>
      <c r="Q54" s="32" t="s">
        <v>5</v>
      </c>
      <c r="R54" s="32" t="s">
        <v>5</v>
      </c>
      <c r="S54" s="32">
        <v>-1.8419379982771176</v>
      </c>
      <c r="T54" s="32">
        <v>-19.861432178219374</v>
      </c>
      <c r="U54" s="32">
        <v>-16.125220649399637</v>
      </c>
      <c r="V54" s="32">
        <v>4.7406460360488722</v>
      </c>
      <c r="W54" s="32">
        <v>7.9030095642656448</v>
      </c>
      <c r="X54" s="32">
        <v>5.9814253514786486</v>
      </c>
      <c r="Y54" s="32">
        <v>2.0391671791557542</v>
      </c>
    </row>
    <row r="55" spans="1:25" x14ac:dyDescent="0.2">
      <c r="A55" s="14"/>
      <c r="B55" s="14"/>
      <c r="C55" s="19"/>
      <c r="D55" s="19"/>
      <c r="E55" s="19"/>
      <c r="F55" s="19"/>
      <c r="G55" s="19"/>
      <c r="H55" s="19"/>
      <c r="I55" s="19"/>
      <c r="J55" s="19"/>
      <c r="K55" s="19"/>
      <c r="L55" s="19"/>
      <c r="M55" s="19"/>
      <c r="N55" s="19"/>
      <c r="O55" s="19"/>
      <c r="P55" s="19"/>
      <c r="Q55" s="19"/>
      <c r="R55" s="19"/>
      <c r="S55" s="19"/>
      <c r="T55" s="19"/>
      <c r="U55" s="19"/>
      <c r="V55" s="19"/>
      <c r="W55" s="19"/>
      <c r="X55" s="19"/>
      <c r="Y55" s="19"/>
    </row>
    <row r="56" spans="1:25" x14ac:dyDescent="0.2">
      <c r="A56" s="20" t="s">
        <v>57</v>
      </c>
      <c r="B56" s="14"/>
      <c r="C56" s="21"/>
      <c r="D56" s="21"/>
      <c r="E56" s="21"/>
      <c r="F56" s="21"/>
      <c r="G56" s="21"/>
      <c r="H56" s="21"/>
      <c r="I56" s="21"/>
      <c r="J56" s="21"/>
      <c r="K56" s="21"/>
      <c r="L56" s="21"/>
      <c r="M56" s="21"/>
      <c r="N56" s="21"/>
      <c r="O56" s="21"/>
      <c r="P56" s="21"/>
      <c r="Q56" s="21"/>
      <c r="R56" s="21"/>
      <c r="S56" s="21"/>
      <c r="T56" s="21"/>
      <c r="U56" s="21"/>
      <c r="V56" s="21"/>
      <c r="W56" s="21"/>
      <c r="X56" s="21"/>
      <c r="Y56" s="21"/>
    </row>
    <row r="57" spans="1:25" ht="23.25" customHeight="1" x14ac:dyDescent="0.2">
      <c r="A57" s="35" t="s">
        <v>58</v>
      </c>
      <c r="B57" s="35"/>
      <c r="C57" s="35"/>
      <c r="D57" s="35"/>
      <c r="E57" s="35"/>
      <c r="F57" s="35"/>
      <c r="G57" s="35"/>
      <c r="H57" s="35"/>
      <c r="I57" s="35"/>
      <c r="J57" s="35"/>
      <c r="K57" s="35"/>
      <c r="L57" s="35"/>
      <c r="M57" s="35"/>
      <c r="N57" s="35"/>
      <c r="O57" s="35"/>
      <c r="P57" s="35"/>
      <c r="Q57" s="35"/>
      <c r="R57" s="35"/>
      <c r="S57" s="35"/>
      <c r="T57" s="35"/>
      <c r="U57" s="35"/>
      <c r="V57" s="35"/>
      <c r="W57" s="35"/>
      <c r="X57" s="35"/>
      <c r="Y57" s="35"/>
    </row>
    <row r="58" spans="1:25" x14ac:dyDescent="0.2">
      <c r="A58" s="23"/>
      <c r="B58" s="21"/>
      <c r="C58" s="21"/>
      <c r="D58" s="21"/>
      <c r="E58" s="21"/>
      <c r="F58" s="21"/>
      <c r="G58" s="21"/>
      <c r="H58" s="21"/>
      <c r="I58" s="21"/>
      <c r="J58" s="21"/>
      <c r="K58" s="21"/>
      <c r="L58" s="21"/>
      <c r="M58" s="21"/>
      <c r="N58" s="21"/>
      <c r="O58" s="21"/>
      <c r="P58" s="21"/>
      <c r="Q58" s="21"/>
      <c r="R58" s="21"/>
      <c r="S58" s="21"/>
      <c r="T58" s="21"/>
      <c r="U58" s="21"/>
      <c r="V58" s="21"/>
      <c r="W58" s="21"/>
      <c r="X58" s="21"/>
      <c r="Y58" s="21"/>
    </row>
    <row r="59" spans="1:25" x14ac:dyDescent="0.2">
      <c r="A59" s="24" t="s">
        <v>59</v>
      </c>
      <c r="B59" s="21"/>
      <c r="C59" s="21"/>
      <c r="D59" s="21"/>
      <c r="E59" s="21"/>
      <c r="F59" s="21"/>
      <c r="G59" s="21"/>
      <c r="H59" s="21"/>
      <c r="I59" s="21"/>
      <c r="J59" s="21"/>
      <c r="K59" s="21"/>
      <c r="L59" s="21"/>
      <c r="M59" s="21"/>
      <c r="N59" s="21"/>
      <c r="O59" s="21"/>
      <c r="P59" s="21"/>
      <c r="Q59" s="21"/>
      <c r="R59" s="21"/>
      <c r="S59" s="21"/>
      <c r="T59" s="21"/>
      <c r="U59" s="21"/>
      <c r="V59" s="21"/>
      <c r="W59" s="21"/>
      <c r="X59" s="21"/>
      <c r="Y59" s="21"/>
    </row>
    <row r="60" spans="1:25" ht="23.25" customHeight="1" x14ac:dyDescent="0.2">
      <c r="A60" s="33" t="s">
        <v>60</v>
      </c>
      <c r="B60" s="33"/>
      <c r="C60" s="33"/>
      <c r="D60" s="33"/>
      <c r="E60" s="33"/>
      <c r="F60" s="33"/>
      <c r="G60" s="33"/>
      <c r="H60" s="33"/>
      <c r="I60" s="33"/>
      <c r="J60" s="33"/>
      <c r="K60" s="33"/>
      <c r="L60" s="33"/>
      <c r="M60" s="33"/>
      <c r="N60" s="33"/>
      <c r="O60" s="33"/>
      <c r="P60" s="33"/>
      <c r="Q60" s="33"/>
      <c r="R60" s="33"/>
      <c r="S60" s="33"/>
      <c r="T60" s="33"/>
      <c r="U60" s="33"/>
      <c r="V60" s="33"/>
      <c r="W60" s="33"/>
      <c r="X60" s="33"/>
      <c r="Y60" s="33"/>
    </row>
    <row r="61" spans="1:25" ht="23.25" customHeight="1" x14ac:dyDescent="0.2">
      <c r="A61" s="34" t="s">
        <v>61</v>
      </c>
      <c r="B61" s="34"/>
      <c r="C61" s="34"/>
      <c r="D61" s="34"/>
      <c r="E61" s="34"/>
      <c r="F61" s="34"/>
      <c r="G61" s="34"/>
      <c r="H61" s="34"/>
      <c r="I61" s="34"/>
      <c r="J61" s="34"/>
      <c r="K61" s="34"/>
      <c r="L61" s="34"/>
      <c r="M61" s="34"/>
      <c r="N61" s="34"/>
      <c r="O61" s="34"/>
      <c r="P61" s="34"/>
      <c r="Q61" s="34"/>
      <c r="R61" s="34"/>
      <c r="S61" s="34"/>
      <c r="T61" s="34"/>
      <c r="U61" s="34"/>
      <c r="V61" s="34"/>
      <c r="W61" s="34"/>
      <c r="X61" s="34"/>
      <c r="Y61" s="34"/>
    </row>
    <row r="62" spans="1:25" x14ac:dyDescent="0.2">
      <c r="A62" s="33" t="s">
        <v>62</v>
      </c>
      <c r="B62" s="33"/>
      <c r="C62" s="33"/>
      <c r="D62" s="33"/>
      <c r="E62" s="33"/>
      <c r="F62" s="33"/>
      <c r="G62" s="33"/>
      <c r="H62" s="33"/>
      <c r="I62" s="33"/>
      <c r="J62" s="33"/>
      <c r="K62" s="33"/>
      <c r="L62" s="33"/>
      <c r="M62" s="33"/>
      <c r="N62" s="33"/>
      <c r="O62" s="33"/>
      <c r="P62" s="33"/>
      <c r="Q62" s="33"/>
      <c r="R62" s="33"/>
      <c r="S62" s="33"/>
      <c r="T62" s="33"/>
      <c r="U62" s="33"/>
      <c r="V62" s="33"/>
      <c r="W62" s="33"/>
      <c r="X62" s="33"/>
      <c r="Y62" s="33"/>
    </row>
    <row r="63" spans="1:25" x14ac:dyDescent="0.2">
      <c r="A63" s="33"/>
      <c r="B63" s="33"/>
      <c r="C63" s="33"/>
      <c r="D63" s="33"/>
      <c r="E63" s="33"/>
      <c r="F63" s="33"/>
      <c r="G63" s="33"/>
      <c r="H63" s="33"/>
      <c r="I63" s="33"/>
      <c r="J63" s="33"/>
      <c r="K63" s="33"/>
      <c r="L63" s="33"/>
      <c r="M63" s="33"/>
      <c r="N63" s="33"/>
      <c r="O63" s="33"/>
      <c r="P63" s="33"/>
      <c r="Q63" s="33"/>
      <c r="R63" s="33"/>
      <c r="S63" s="33"/>
      <c r="T63" s="33"/>
      <c r="U63" s="33"/>
      <c r="V63" s="33"/>
      <c r="W63" s="33"/>
      <c r="X63" s="33"/>
      <c r="Y63" s="33"/>
    </row>
    <row r="64" spans="1:25" x14ac:dyDescent="0.2">
      <c r="A64" s="20" t="s">
        <v>63</v>
      </c>
      <c r="B64" s="22"/>
      <c r="C64" s="25"/>
      <c r="D64" s="25"/>
      <c r="E64" s="25"/>
      <c r="F64" s="25"/>
      <c r="G64" s="25"/>
      <c r="H64" s="25"/>
      <c r="I64" s="25"/>
      <c r="J64" s="25"/>
      <c r="K64" s="25"/>
      <c r="L64" s="19"/>
      <c r="M64" s="19"/>
      <c r="N64" s="25"/>
      <c r="O64" s="25"/>
      <c r="P64" s="25"/>
      <c r="Q64" s="25"/>
      <c r="R64" s="25"/>
      <c r="S64" s="25"/>
      <c r="T64" s="25"/>
      <c r="U64" s="25"/>
      <c r="V64" s="25"/>
      <c r="W64" s="25"/>
      <c r="X64" s="25"/>
      <c r="Y64" s="25"/>
    </row>
    <row r="65" spans="1:25" x14ac:dyDescent="0.2">
      <c r="A65" s="20" t="s">
        <v>64</v>
      </c>
      <c r="B65" s="22"/>
      <c r="C65" s="19"/>
      <c r="D65" s="19"/>
      <c r="E65" s="19"/>
      <c r="F65" s="19"/>
      <c r="G65" s="19"/>
      <c r="H65" s="19"/>
      <c r="I65" s="19"/>
      <c r="J65" s="19"/>
      <c r="K65" s="19"/>
      <c r="L65" s="19"/>
      <c r="M65" s="19"/>
      <c r="N65" s="19"/>
      <c r="O65" s="19"/>
      <c r="P65" s="19"/>
      <c r="Q65" s="19"/>
      <c r="R65" s="19"/>
      <c r="S65" s="19"/>
      <c r="T65" s="19"/>
      <c r="U65" s="19"/>
      <c r="V65" s="19"/>
      <c r="W65" s="19"/>
      <c r="X65" s="19"/>
      <c r="Y65" s="19"/>
    </row>
    <row r="66" spans="1:25" x14ac:dyDescent="0.2">
      <c r="A66" s="20" t="s">
        <v>65</v>
      </c>
      <c r="B66" s="22"/>
      <c r="C66" s="19"/>
      <c r="D66" s="19"/>
      <c r="E66" s="19"/>
      <c r="F66" s="19"/>
      <c r="G66" s="19"/>
      <c r="H66" s="19"/>
      <c r="I66" s="19"/>
      <c r="J66" s="19"/>
      <c r="K66" s="19"/>
      <c r="L66" s="19"/>
      <c r="M66" s="19"/>
      <c r="N66" s="19"/>
      <c r="O66" s="19"/>
      <c r="P66" s="19"/>
      <c r="Q66" s="19"/>
      <c r="R66" s="19"/>
      <c r="S66" s="19"/>
      <c r="T66" s="19"/>
      <c r="U66" s="19"/>
      <c r="V66" s="19"/>
      <c r="W66" s="19"/>
      <c r="X66" s="19"/>
      <c r="Y66" s="19"/>
    </row>
  </sheetData>
  <mergeCells count="4">
    <mergeCell ref="A60:Y60"/>
    <mergeCell ref="A61:Y61"/>
    <mergeCell ref="A62:Y63"/>
    <mergeCell ref="A57:Y57"/>
  </mergeCells>
  <pageMargins left="0.7" right="0.7" top="0.78740157499999996" bottom="0.78740157499999996" header="0.3" footer="0.3"/>
  <pageSetup paperSize="9" scale="67"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en millions de francs</vt:lpstr>
      <vt:lpstr>en pourcentage</vt:lpstr>
      <vt:lpstr>variation annuelle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2019-06-03T12:15:48Z</dcterms:modified>
</cp:coreProperties>
</file>